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/>
  </bookViews>
  <sheets>
    <sheet name="Лист1" sheetId="1" r:id="rId1"/>
  </sheets>
  <definedNames>
    <definedName name="_xlnm._FilterDatabase" localSheetId="0" hidden="1">Лист1!$B$1:$K$1036</definedName>
  </definedNames>
  <calcPr calcId="145621"/>
</workbook>
</file>

<file path=xl/calcChain.xml><?xml version="1.0" encoding="utf-8"?>
<calcChain xmlns="http://schemas.openxmlformats.org/spreadsheetml/2006/main">
  <c r="K967" i="1" l="1"/>
  <c r="K961" i="1"/>
  <c r="I948" i="1"/>
  <c r="I945" i="1"/>
  <c r="I922" i="1"/>
  <c r="I901" i="1"/>
  <c r="I900" i="1"/>
  <c r="I899" i="1"/>
  <c r="K895" i="1"/>
  <c r="I892" i="1"/>
  <c r="I852" i="1"/>
  <c r="I851" i="1"/>
  <c r="I808" i="1"/>
  <c r="I797" i="1"/>
  <c r="I771" i="1"/>
  <c r="I770" i="1"/>
  <c r="I769" i="1"/>
  <c r="I768" i="1"/>
  <c r="I767" i="1"/>
  <c r="I766" i="1"/>
  <c r="I765" i="1"/>
  <c r="I764" i="1"/>
  <c r="I763" i="1"/>
  <c r="I760" i="1"/>
  <c r="K753" i="1"/>
  <c r="K749" i="1"/>
  <c r="I749" i="1"/>
  <c r="K740" i="1"/>
  <c r="K738" i="1"/>
  <c r="K734" i="1"/>
  <c r="K724" i="1"/>
  <c r="I704" i="1"/>
  <c r="K700" i="1"/>
  <c r="I700" i="1"/>
  <c r="I698" i="1"/>
  <c r="I689" i="1"/>
  <c r="K682" i="1"/>
  <c r="I682" i="1"/>
  <c r="I681" i="1"/>
  <c r="K679" i="1"/>
  <c r="K643" i="1"/>
  <c r="K639" i="1"/>
  <c r="I606" i="1"/>
  <c r="K604" i="1"/>
  <c r="K600" i="1"/>
  <c r="I589" i="1"/>
  <c r="I588" i="1"/>
  <c r="I513" i="1"/>
  <c r="I512" i="1"/>
  <c r="I511" i="1"/>
  <c r="I510" i="1"/>
  <c r="K482" i="1"/>
  <c r="I482" i="1"/>
  <c r="I479" i="1"/>
  <c r="K386" i="1"/>
  <c r="I385" i="1"/>
  <c r="K383" i="1"/>
  <c r="K342" i="1"/>
  <c r="I328" i="1"/>
  <c r="I327" i="1"/>
  <c r="I323" i="1"/>
  <c r="I322" i="1"/>
  <c r="I321" i="1"/>
  <c r="I320" i="1"/>
  <c r="K311" i="1"/>
  <c r="I279" i="1"/>
  <c r="I275" i="1"/>
  <c r="I251" i="1"/>
  <c r="I250" i="1"/>
  <c r="I248" i="1"/>
  <c r="I247" i="1"/>
  <c r="K234" i="1"/>
  <c r="K231" i="1"/>
  <c r="I230" i="1"/>
  <c r="I218" i="1"/>
  <c r="I213" i="1"/>
  <c r="K211" i="1"/>
  <c r="I211" i="1"/>
  <c r="K209" i="1"/>
  <c r="I195" i="1"/>
  <c r="I193" i="1"/>
  <c r="I192" i="1"/>
  <c r="I189" i="1"/>
  <c r="K188" i="1"/>
  <c r="K186" i="1"/>
  <c r="K184" i="1"/>
  <c r="K183" i="1"/>
  <c r="K180" i="1"/>
  <c r="K179" i="1"/>
  <c r="I172" i="1"/>
  <c r="K170" i="1"/>
  <c r="K153" i="1"/>
  <c r="I153" i="1"/>
  <c r="K142" i="1"/>
  <c r="I142" i="1"/>
  <c r="K141" i="1"/>
  <c r="I123" i="1"/>
  <c r="I106" i="1"/>
  <c r="I101" i="1"/>
  <c r="K96" i="1"/>
  <c r="I77" i="1"/>
  <c r="I75" i="1"/>
  <c r="K72" i="1"/>
  <c r="K70" i="1"/>
  <c r="I12" i="1"/>
  <c r="I5" i="1"/>
</calcChain>
</file>

<file path=xl/sharedStrings.xml><?xml version="1.0" encoding="utf-8"?>
<sst xmlns="http://schemas.openxmlformats.org/spreadsheetml/2006/main" count="8373" uniqueCount="5273">
  <si>
    <t>РЕГИОН</t>
  </si>
  <si>
    <t>КОД РЕГИОНА</t>
  </si>
  <si>
    <t>НОМЕР ПЛОЩАДКИ</t>
  </si>
  <si>
    <t>НАИМЕНОВАНИЕ ОРГАНИЗАЦИИ</t>
  </si>
  <si>
    <t>ФИО ответственного лица</t>
  </si>
  <si>
    <t>Телефон</t>
  </si>
  <si>
    <t>E-mail</t>
  </si>
  <si>
    <t>АДРЕС</t>
  </si>
  <si>
    <t>ССЫЛКА</t>
  </si>
  <si>
    <t>Алтайский край</t>
  </si>
  <si>
    <t>22</t>
  </si>
  <si>
    <t>01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</si>
  <si>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</si>
  <si>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Быков Николай Иванович</t>
  </si>
  <si>
    <t xml:space="preserve">8 (3852) 29 12 75 </t>
  </si>
  <si>
    <t>geoasu@mail.ru</t>
  </si>
  <si>
    <t xml:space="preserve">г. Барнаул,ул. Ленина, 61,географическийфакультет </t>
  </si>
  <si>
    <t>02</t>
  </si>
  <si>
    <t>Краевое государственное бюджетное образовательное учреждение дополнительного профессионального образования Алтайский институт повышения качества работников образования</t>
  </si>
  <si>
    <t>Горбатова Ольга Николаевна</t>
  </si>
  <si>
    <t>8 (3852) 36-19-80</t>
  </si>
  <si>
    <t>gorbatova-on@rambler.ru</t>
  </si>
  <si>
    <t>г. Барнаул Социалистический проспект,, 60</t>
  </si>
  <si>
    <t>03</t>
  </si>
  <si>
    <t>Муниципальное образовательное учреждение  Алтайская средняя общеобразовательная школа №5</t>
  </si>
  <si>
    <t>Кудинова Ирина Николаевна</t>
  </si>
  <si>
    <t>8 906 964 92 82</t>
  </si>
  <si>
    <t>irina-kudinovakin@mail.ru</t>
  </si>
  <si>
    <t>Алтайский район, с. Алтайское ул. Советская, 120</t>
  </si>
  <si>
    <t>http://asosh5.3dn.ru/news/vserossijskij_geograficheskij_diktant_2016/2016-11-02-399</t>
  </si>
  <si>
    <t>04</t>
  </si>
  <si>
    <t>Центральная городская библиотека муниципальное бюджетное учреждение культуры «Библиотечная информационная система» г. Рубцовска</t>
  </si>
  <si>
    <t>Заремская Любовь Викторовна</t>
  </si>
  <si>
    <t>8 (3855) 74 76 26,                     8 923 161 05 95</t>
  </si>
  <si>
    <t>г. Рубцовск, пр. Ленина, д. 137 а,б</t>
  </si>
  <si>
    <t>05</t>
  </si>
  <si>
    <t>Муниципальное казенное образовательное учреждение "Светлоозёрская средняя общеобразовательная школа" Бийского района Алтайского края</t>
  </si>
  <si>
    <t>Гаргац Юрий Валерьевич
Ирина Владимировна Архипова</t>
  </si>
  <si>
    <t>8 (3854) 77 91 16
8 909  503 11 07</t>
  </si>
  <si>
    <t>garghats@mail.rurgo.alt_22@inbox.ru</t>
  </si>
  <si>
    <t>Алтайский край, Бийский район, с. Светлоозерское ул.Центральная 28</t>
  </si>
  <si>
    <t>07</t>
  </si>
  <si>
    <t xml:space="preserve">Федеральное государственное бюджетное образовательное учреждение высшего образования «Алтайский государственный технический университет им. И.И. Ползунова», Алтайский территориальный ресурсный центр </t>
  </si>
  <si>
    <t>Нестерова Надежда Георгиевна, Кушнерик Римма Арнольдовна, Путинцев Федор Георгиевич</t>
  </si>
  <si>
    <t>8 906 946 62 65,                 8 961 998 68 68</t>
  </si>
  <si>
    <t>APAltGTU@yandex.ru,  rkushnerik@gmail.com</t>
  </si>
  <si>
    <t>с.Алтайское, ул.
Советская, 106А/1</t>
  </si>
  <si>
    <t>http://za-izobilie.ru/, http://alttrc.ru/,
https://ok.ru/gazetaalta</t>
  </si>
  <si>
    <t>08</t>
  </si>
  <si>
    <t xml:space="preserve"> Краевое государственное бюджетное образовательное учреждение среднего профессионального   образования " Алтайский промышленно-экономический колледж" </t>
  </si>
  <si>
    <t>Маркин Дмитрий Владимирович</t>
  </si>
  <si>
    <t>8 960 945 51 57</t>
  </si>
  <si>
    <t xml:space="preserve">markin_dima1327@mail.ru
asiec@asiec.ru </t>
  </si>
  <si>
    <t>г. Барнаул ул. Горно-Алтайская,17</t>
  </si>
  <si>
    <t>Амурская область</t>
  </si>
  <si>
    <t>28</t>
  </si>
  <si>
    <t>Федеральное государственное бюджетное образовательное учреждение высшего образования  "Благовещенский государственный педагогический университет"</t>
  </si>
  <si>
    <t>Козак Василий Григорьевич</t>
  </si>
  <si>
    <t>8 914 383 62 98</t>
  </si>
  <si>
    <t>geolkabegf@mail.ru</t>
  </si>
  <si>
    <t>г.Благовещенск, ул. Ленина, д. 104</t>
  </si>
  <si>
    <t>Муниципальное общеобразовательное автономное учреждение средняя общеобразовательная школа № 1 города Свободного</t>
  </si>
  <si>
    <t>Кулинич Светлана Викторовна</t>
  </si>
  <si>
    <t>8 914 394 06 02</t>
  </si>
  <si>
    <t>svetlana-na14@mail.ru</t>
  </si>
  <si>
    <t>г. Свободный, ул. Кручинина, д. 6</t>
  </si>
  <si>
    <t>http://svob-school-one.ucoz.ru</t>
  </si>
  <si>
    <t>Муниципальное бюджетне  общеобразовательное учреждение средняя общеобразовательная школа №1 г. Сковородино</t>
  </si>
  <si>
    <t>Забродина Ольга Васильевна</t>
  </si>
  <si>
    <t>8 924 144 37 07</t>
  </si>
  <si>
    <t>zabrodina_1977@bk.ru</t>
  </si>
  <si>
    <t>г. Сковородино, ул. Василевского, д. 20</t>
  </si>
  <si>
    <t>skovschool1.edusite.ru</t>
  </si>
  <si>
    <t>Федеральное государственное бюджетное учреждение "Хинганский государственный заповедник"</t>
  </si>
  <si>
    <t>Вершинина Наталья Васильевна</t>
  </si>
  <si>
    <t xml:space="preserve">8 914 605 03 61  </t>
  </si>
  <si>
    <t>пгт. Архара, ул. Калинина, д.12</t>
  </si>
  <si>
    <t>https:// http://www.khingan.ru/view_news.php?id=148</t>
  </si>
  <si>
    <t>Муниципальное бюджетное общеобразовательное учреждение Алгачинская средняя общеобразовательная школа</t>
  </si>
  <si>
    <t>Якимова Нина Ивановна</t>
  </si>
  <si>
    <t>8 914 385 63 13</t>
  </si>
  <si>
    <t>yakimova.nina2012@yandex.ru</t>
  </si>
  <si>
    <t>с. Алгач, ул. Центральная, дом 9</t>
  </si>
  <si>
    <t>http://www.rgo.ru/ru/proekty/vserossiyskiy-geograficheskiy- diktant-0/vserossiyskiy-geograficheskiy-diktant- 2016</t>
  </si>
  <si>
    <t>06</t>
  </si>
  <si>
    <t>Муниципальное общеобразовательное  автономное учреждение Черновская средняя общеобразовательная школа им. Н. М. Распоповой</t>
  </si>
  <si>
    <t>Гребнева татьяна Викторовна</t>
  </si>
  <si>
    <t>8 914 568 70 58</t>
  </si>
  <si>
    <t xml:space="preserve">grenmewa.tatjana2016@yandex.ru </t>
  </si>
  <si>
    <t>Свободненский район,
с. Черновка,
ул. Пролетарская, 36</t>
  </si>
  <si>
    <t>Федеральное государственное бюджетное учреждение «Зейский государственный природный заповедник» (площадка будет организована на базе муниципального общеобразовательного автономного учреждения "Средняя общеобразовательная школа № 1")</t>
  </si>
  <si>
    <t>Стаброва Наталья Николаевна</t>
  </si>
  <si>
    <t>8 914 566 58 57</t>
  </si>
  <si>
    <t>Stabr78@yandex.ru</t>
  </si>
  <si>
    <t xml:space="preserve"> г. Зея, ул. Ленина, д. 161</t>
  </si>
  <si>
    <t>http://www.zeyzap.ru/index.php/14-novosti/206-vserossijskij-geograficheskij-diktant</t>
  </si>
  <si>
    <t>Муниципальное общеобразовательное бюджетное учреждение "Средняя общеобразовательная школа №2"</t>
  </si>
  <si>
    <t>Крянина Ирина Владимировна</t>
  </si>
  <si>
    <t>8 963 819 84 89</t>
  </si>
  <si>
    <t>ikryanina@mail.ru</t>
  </si>
  <si>
    <t xml:space="preserve"> г. Тында, ул. Спортивная 20А</t>
  </si>
  <si>
    <t>http://tynda2.ucoz.ru/index/vtoroj_vserossijskij_geograficheskij_diktant/0-196</t>
  </si>
  <si>
    <t>09</t>
  </si>
  <si>
    <t>Федеральное государственное казенное военное образовательное учреждение высшего образования "Дальневосточное высшее общевойсковое командное училдище имени Маршала Советского Союза К.К. Рокоссовского" Министерства обороны Российской Федерации</t>
  </si>
  <si>
    <t>Закрытая</t>
  </si>
  <si>
    <t>Архангельская область</t>
  </si>
  <si>
    <t>29</t>
  </si>
  <si>
    <t>Федеральное государственное автономное образовательное учреждение высшего образования Северный (Арктический) федеральный университет им. М.В. Ломоносова</t>
  </si>
  <si>
    <t>Зайков Константин Сергеевич</t>
  </si>
  <si>
    <t>8 953 266 05 86</t>
  </si>
  <si>
    <t>k.zaikov@narfu.ru</t>
  </si>
  <si>
    <t>г. Архангельск, набережная Северной Двины, 17</t>
  </si>
  <si>
    <t>http://www.narfu.ru/life/news/events/?ELEMENT_ID=275324
http://www.narfu.ru/life/news/classifieds/?ELEMENT_ID=275322</t>
  </si>
  <si>
    <t>Муниципальное общеобразовательное бюджетное учреждение "Средняя школа № 4 г.Вельска" Архангельской области</t>
  </si>
  <si>
    <t xml:space="preserve">Шубина Елена Николаевна </t>
  </si>
  <si>
    <t>8 921 496 67 22
8 964 300 11 46</t>
  </si>
  <si>
    <t>t.Schubina@yandex.ru School4velsk2@yandex.ru</t>
  </si>
  <si>
    <t>г.Вельск, ул.Дзержинского 82</t>
  </si>
  <si>
    <t>Государственное атономное учреждение Архангельской области «Молодежный центр»</t>
  </si>
  <si>
    <t>Рябова Дарья Алексеевна</t>
  </si>
  <si>
    <t>8 900 911 19 93</t>
  </si>
  <si>
    <t>darya.r@dommol29.ru</t>
  </si>
  <si>
    <t>проспект Ломоносова, 269/  ул. Шубина, д. 9</t>
  </si>
  <si>
    <t>https://vk.com/dommol29?w=wall-3699721_9130</t>
  </si>
  <si>
    <t>Муниципальное образовательное учреждение "Новодвинская гимназия"</t>
  </si>
  <si>
    <t>Бобрецова Елена Ивановна</t>
  </si>
  <si>
    <t>8 921 495 49 65</t>
  </si>
  <si>
    <t>bobretsovaelena@yandex.ru</t>
  </si>
  <si>
    <t>г. Новодвинск, ул Мельникова, 14</t>
  </si>
  <si>
    <t>Муниципальное бюджетное общеобразовательное учреждение "Средняя школа №3 г. Вельска"</t>
  </si>
  <si>
    <t>Самухина Любовь Николаевна</t>
  </si>
  <si>
    <t>8 909 552 84 06</t>
  </si>
  <si>
    <t>saluni2010@yandex.ru</t>
  </si>
  <si>
    <t>г. Вельск ул. Дзержинского, д.25</t>
  </si>
  <si>
    <t>http://school2velsk.usoz.ru/news/vserossijskij_geograficheskij_diktant/2016-11-13-419</t>
  </si>
  <si>
    <t>Муниципальное бюджетное общеобразовательное учреждение "Сурская средняя школа №2" муниципального образования "Пинежский муниципальный район"</t>
  </si>
  <si>
    <t>Лазарев Дмитрий Юрьевич</t>
  </si>
  <si>
    <t>8 921 081 06 62</t>
  </si>
  <si>
    <t>dmi27041985@yandex.ru</t>
  </si>
  <si>
    <t>Пинежский район, село Сура, ул. Лесная, д. 31</t>
  </si>
  <si>
    <t>Астраханская область</t>
  </si>
  <si>
    <t>30</t>
  </si>
  <si>
    <t>Федеральное государственное бюджетное образовательное учреждение высшего образования  «Астраханский государственный технический университет»</t>
  </si>
  <si>
    <t>Бедняков Дмитрий Андреевич – начальник учебно-организационного управления, д.б.н., профессор</t>
  </si>
  <si>
    <t>8 909 375 30 95</t>
  </si>
  <si>
    <t>bednyakovda@gmail.com</t>
  </si>
  <si>
    <t>г. Астрахань, ул. Татищева, 16</t>
  </si>
  <si>
    <t>Федеральное государственное бюджетное образовательное учреждение высшего образования  "Инновационный Естественный Институт Астраханского государственного университета"</t>
  </si>
  <si>
    <t>Бармин Александр Николаевич - декан геолого-географического факультета; заведующий кафедрой экологии, природопользования, землеустройства и БЖД.</t>
  </si>
  <si>
    <t xml:space="preserve">8 908 618 41 96 </t>
  </si>
  <si>
    <t>abarmin60@mail.ru</t>
  </si>
  <si>
    <t>г. Астрахань, пл. Шаумяна, д.1.</t>
  </si>
  <si>
    <t>http://asu.edu.ru/</t>
  </si>
  <si>
    <t>Муниципальное бюджетное общеобразовательное учреждение «Карагалинская средняя общеобразовательная школа»</t>
  </si>
  <si>
    <t>Абдрахманова Ралина Растямовна
Учитель географии</t>
  </si>
  <si>
    <t>8 927 579 21 97</t>
  </si>
  <si>
    <t>abdrakhmanova.75@list.ru
bask_speleo@mail.ru</t>
  </si>
  <si>
    <t>с. Карагали,
ул. Пионерская 48</t>
  </si>
  <si>
    <t>Федеральное государственное казенное военное профессиональное образовательное учреждение "161 школа техников Ракетных войск стратегического назначения" Министерства обороны Российской Федерации (г. Знаменск)</t>
  </si>
  <si>
    <t>Белгородская область</t>
  </si>
  <si>
    <t>31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</si>
  <si>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</si>
  <si>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Дроздова Екатерина Артуровна - доцент каф. географии, геоэкологии и безопасности жизнедеятельности НИУ "БелГУ"</t>
  </si>
  <si>
    <t>8 (4722) 30 11 73                    8 904 530 16 70</t>
  </si>
  <si>
    <t>drozdova@bau.edu.</t>
  </si>
  <si>
    <t>г. Белгород, ул. Победы, 85</t>
  </si>
  <si>
    <t>Областное государственное автономное образовательное учреждение школа-интернат " Белгородский инженерный юношеский лицей-интернат"</t>
  </si>
  <si>
    <t>Соболевская Маргарита Владимировна</t>
  </si>
  <si>
    <t>8 919 229 18 53</t>
  </si>
  <si>
    <t>purvina64@mfil.ru</t>
  </si>
  <si>
    <t>г. Белгород, ул. Апанасенко, д 51 А</t>
  </si>
  <si>
    <t>Брянская область</t>
  </si>
  <si>
    <t>32</t>
  </si>
  <si>
    <t>Федеральное государственное бюджетное образовательное учреждение высшего профессионального образования «Брянский государственный университет им. Академика И.Г. Петровского»</t>
  </si>
  <si>
    <t>Борисов Евгений Владимирович</t>
  </si>
  <si>
    <t xml:space="preserve"> 8 905 174 79 76                  8 960 562 33 33</t>
  </si>
  <si>
    <t>kapital32@yandex.ru</t>
  </si>
  <si>
    <t>г.Брянск, ул. Бежицкая, д. 14</t>
  </si>
  <si>
    <t>Муниципальное общеобразовательное бюджетное учреждение «Брянский городской лицей №1 имени А.С.Пушкина»</t>
  </si>
  <si>
    <t>Кузовкова Светлана Юрьевна</t>
  </si>
  <si>
    <t>8 (4832) 72 21 28
8 910 331 40 23</t>
  </si>
  <si>
    <t>lycl@mail.ru
z_ev11@mail.ru</t>
  </si>
  <si>
    <t>г. Брянск, проспект Ленина, д. 35</t>
  </si>
  <si>
    <t>Государственное бюджетное профессиональное образовательное учреждение
"Брянский профессионально-педагогический колледж"</t>
  </si>
  <si>
    <t>Яковлева Светлана Степановна</t>
  </si>
  <si>
    <t>8 (4832) 51-32-92</t>
  </si>
  <si>
    <t>г. Брянск, ул. Почтовая, 4</t>
  </si>
  <si>
    <t xml:space="preserve">Муниципальное бюджетное общеобразовательное учреждение  «Домашовская средняя общеобразовательная школа» Брянской области Брянского района </t>
  </si>
  <si>
    <t>Корягина Наталья Павловна</t>
  </si>
  <si>
    <t>8 (4832) 97 81 61
8 910 231 66 78</t>
  </si>
  <si>
    <t>domashovo@yandex.ru</t>
  </si>
  <si>
    <t>Брянский район, с.Домашово, ул. Майская 18</t>
  </si>
  <si>
    <t>brr.dms.sch.b-edu.ru</t>
  </si>
  <si>
    <t>Владимирская область</t>
  </si>
  <si>
    <t>33</t>
  </si>
  <si>
    <t>Педагогический институт “Владимирский государственный  университет имени А.Г. и Н.Г. Столетовых”</t>
  </si>
  <si>
    <t>Карлович Игорь Анатольевич</t>
  </si>
  <si>
    <t>8 904 651 87 68</t>
  </si>
  <si>
    <t>ia-karlovich@yandex.ru, kaf.geo.vggu@yandex.ru</t>
  </si>
  <si>
    <t>г. Владимир, пр.Строителей, 11, уч.корп. 7</t>
  </si>
  <si>
    <t>http://www.vlsu.ru/index.php?id=140&amp;no_cache=1&amp;tx_ttnews%5Btt_news%5D=3722</t>
  </si>
  <si>
    <t>Муниципальное бюджетное общеобразовательное учреждение  "Бутылицкая средняя общеобразоательая школа"</t>
  </si>
  <si>
    <t>Минеева Вера Витальевна</t>
  </si>
  <si>
    <t>8 (930) 836 19 60</t>
  </si>
  <si>
    <t>mineeva.vera2013@yandex.ru</t>
  </si>
  <si>
    <t>Меленковский район
     с. Бутылицы
     ул. Садовая дом 2 А</t>
  </si>
  <si>
    <t>Муниипальное бюджетное общеобразовательное учреждение "Средняя общеобразовательная школа №1 им. Героя Советского Союза Каманина Н.П." г. Меленки Владимирской области</t>
  </si>
  <si>
    <t>Коренцова Ирина Петровна</t>
  </si>
  <si>
    <t>8 915 770 71 48</t>
  </si>
  <si>
    <t>IrinaKorenthova@Yandex.ru</t>
  </si>
  <si>
    <t>г. Меленки Владимирская область ул. Ленина д.41</t>
  </si>
  <si>
    <t>Муниципальное бюджетное общеобразовательное учреждение «Архангельская средняя общеобразовательная школа им. Героя Советского Союза Краснова В. М.»</t>
  </si>
  <si>
    <t>Данилкина Ольга Николаевна</t>
  </si>
  <si>
    <t>89206275049@yandex.ru</t>
  </si>
  <si>
    <t>Меленковский район, с. Архангел, ул. Школьная, д. 1 «б»</t>
  </si>
  <si>
    <t>Муниципальное бюджетное общеобразовательное учреждение «Средняя общеобразовательная школа №2» г. Меленки</t>
  </si>
  <si>
    <t xml:space="preserve"> Бурцева Надежда Викторовна</t>
  </si>
  <si>
    <t>8 (49247) 2-23-12</t>
  </si>
  <si>
    <t>burtsevanadejda@yandex.ru</t>
  </si>
  <si>
    <t>г. Меленки, ул.Комсомольская, д.189</t>
  </si>
  <si>
    <t>Муниципальное бюджетное общеобразовательное учреждение "Средняя общеобразовательная школа №7 г. Киржача"</t>
  </si>
  <si>
    <t>Зайцева Оксана Петровна, зам. директора по УВР</t>
  </si>
  <si>
    <t>8 920 917 07 85</t>
  </si>
  <si>
    <t>Kirgschool7@yandex.ru</t>
  </si>
  <si>
    <t>Киржачский район, мкр. Красный Октябрь, ул. Садовая, 51</t>
  </si>
  <si>
    <t>Муниципальное обюджетное общеобразовательное учреждение "Тургеневская средняя общеобразовательная школа"</t>
  </si>
  <si>
    <t>Куркина Галина Борисовна</t>
  </si>
  <si>
    <t>8 920 934 02 86</t>
  </si>
  <si>
    <t>g.kurckina1971@yandex.ru</t>
  </si>
  <si>
    <t>Меленковский район, д. Тургенево, ул.Школьная, д.9</t>
  </si>
  <si>
    <t>http://kurkinagb.blogspot.ru/</t>
  </si>
  <si>
    <t>Муниципальное бюджетное общеобразовательное учреждение "Зимёнковская средняя общеобразовательная школа"</t>
  </si>
  <si>
    <t>Лапаева Юлия Геннадьевна</t>
  </si>
  <si>
    <t>8 (49234) 5 91 68                      8 920 924 78 00</t>
  </si>
  <si>
    <t>yuliya.lapaeva@mail.ru</t>
  </si>
  <si>
    <t>Муромский район, посёлок Зимёнки, ул. Кооперативная, д.21</t>
  </si>
  <si>
    <t>http://zimyonkisschool.ucoz.ru/</t>
  </si>
  <si>
    <t>Муниципальное бюджетное общеобразовательное учреждение  "Средняя общеобразовательная школа №4" Вязниковского района</t>
  </si>
  <si>
    <t>Пойская Ольга Геннадьевна</t>
  </si>
  <si>
    <t>8 (49233) 2 87 57</t>
  </si>
  <si>
    <t>igica3x@mail.ru</t>
  </si>
  <si>
    <t>г. Вязники, ул. Металлистов, д. 18</t>
  </si>
  <si>
    <t>10</t>
  </si>
  <si>
    <t>Муниципальное бюджетное общеобразовательное учреждение "Никологорская средняя общеобразовательная школа Вязниковского района"</t>
  </si>
  <si>
    <t>Самойлова Ольга Леонидовна</t>
  </si>
  <si>
    <t>8  (49233) 5 15 52</t>
  </si>
  <si>
    <t>nicschool1@yandex.ru</t>
  </si>
  <si>
    <t>п. Никологорск, ул. 2-я Пролетарская, д. 57а</t>
  </si>
  <si>
    <t>11</t>
  </si>
  <si>
    <t>Муниципальное бюджетное общеобразовательное учреждение "Средняя общеобразовательная школа №3" г. Гусь-Хрустальный</t>
  </si>
  <si>
    <t>Чеснова Анастасия Владимировна</t>
  </si>
  <si>
    <t>8 (49241) 2 86 55</t>
  </si>
  <si>
    <t>gus-sch3@yandex.ru</t>
  </si>
  <si>
    <t>г. Гусь-Хрустальный, ул. Рылеева, д. 3</t>
  </si>
  <si>
    <t>12</t>
  </si>
  <si>
    <t>Муниципальное бюджетное общеобразовательное учреждение "Средняя общеобразовательная школа №10" г. Гусь-Хрустальный</t>
  </si>
  <si>
    <t>Власова Наталья Владимировна</t>
  </si>
  <si>
    <t>8 (49241) 2 23 42</t>
  </si>
  <si>
    <t>school10@yandex.ru</t>
  </si>
  <si>
    <t>г. Гусь-Хрустальный, ул. Мира, д. 2</t>
  </si>
  <si>
    <t>13</t>
  </si>
  <si>
    <t>Муниципальное бюджетное общеобразовательное учреждение  СОШ №4 г. Собинки</t>
  </si>
  <si>
    <t>Бусурина Валентина Вячеславовна</t>
  </si>
  <si>
    <t>8 (49242) 2 27 80</t>
  </si>
  <si>
    <t>s404@yandex.ru</t>
  </si>
  <si>
    <t>г. Собинка, ул. Ленина, д.32</t>
  </si>
  <si>
    <t>14</t>
  </si>
  <si>
    <t>Муниципальное бюджетное общеобразовательное учреждение  СОШ №1 г. Лакинска</t>
  </si>
  <si>
    <t>Сюзяева Светлана Юрьевна</t>
  </si>
  <si>
    <t>8 (49242) 4 11 02</t>
  </si>
  <si>
    <t>lacschool-1@yandex.ru</t>
  </si>
  <si>
    <t>г. Лакинск, ул. Лермонтова, д. 48</t>
  </si>
  <si>
    <t>15</t>
  </si>
  <si>
    <t>Муниципальное бюджетное общеобразовательное учреждение  Ставовская СОШ</t>
  </si>
  <si>
    <t>Степанова Елена Николаевна</t>
  </si>
  <si>
    <t>8 (49242) 5 21 59</t>
  </si>
  <si>
    <t>stavrovo2@yandex.ru</t>
  </si>
  <si>
    <t>пгт. Ставрово, ул. Школьная, д.6</t>
  </si>
  <si>
    <t>16</t>
  </si>
  <si>
    <t>Муниципальное общеобразовательное учреждение Вахромеевская средняя общеобразовательная школа</t>
  </si>
  <si>
    <t>Гладких Елена Анатольевна</t>
  </si>
  <si>
    <t>8 (49248) 5-63-96</t>
  </si>
  <si>
    <t>waxrschool@rambler.ru</t>
  </si>
  <si>
    <t>пос. М.Горького, ул. Березовая, д. 1а</t>
  </si>
  <si>
    <t>17</t>
  </si>
  <si>
    <t>Муниципальное общеобразовательное учреждение основная общеобразовательная школа №3 г. Камешково</t>
  </si>
  <si>
    <t>Тимакова Елена Викторовна</t>
  </si>
  <si>
    <t>8 (40248) 2 10 53</t>
  </si>
  <si>
    <t>kamschool3@gmail.ru</t>
  </si>
  <si>
    <t>г. Камешково, ул. Школьная, д .3</t>
  </si>
  <si>
    <t>18</t>
  </si>
  <si>
    <t>Муниципальное бюджетное общеобразовательное учреждение "Булатниковская средняя общеобразовательная школа"</t>
  </si>
  <si>
    <t>Колганова О.Н.</t>
  </si>
  <si>
    <t>8 (49248) 5 07 30</t>
  </si>
  <si>
    <t>schoolbul@yandex.ru</t>
  </si>
  <si>
    <t>с. Булатникова, ул. Советская, д. 15а</t>
  </si>
  <si>
    <t>19</t>
  </si>
  <si>
    <t>Муниципальное бюджетное общеобразовательное учреждение  "Зимёнковская средняя общеобразовательная школа"</t>
  </si>
  <si>
    <t>Бондарева С.В.</t>
  </si>
  <si>
    <t>8 (49234) 5 91 68</t>
  </si>
  <si>
    <t>zimsredhk@mail.ru</t>
  </si>
  <si>
    <t>п. Зимёнки, ул. Кооперативная, д.21</t>
  </si>
  <si>
    <t>20</t>
  </si>
  <si>
    <t>Муниципальное бюджетное общеобразовательное учреждение "Средняя общеобразовательная школа №16" о. Муром</t>
  </si>
  <si>
    <t>Константинова Елена Юрьевна</t>
  </si>
  <si>
    <t>8 (49234) 2 29 12,                        8 (49234) 2 21 58</t>
  </si>
  <si>
    <t>sch16-murom@rambler.ru</t>
  </si>
  <si>
    <t>г. Муром, ул. Льва Толстого, д.40</t>
  </si>
  <si>
    <t>21</t>
  </si>
  <si>
    <t>Муниципальное бюджетное общеобразовательное учреждение "Средняя общеобразовательная школа №19" о. Муром</t>
  </si>
  <si>
    <t>Васильцова Людмила Сергеевна</t>
  </si>
  <si>
    <t>8 (49234) 9 36 59</t>
  </si>
  <si>
    <t>school19192007@yandex.ru</t>
  </si>
  <si>
    <t>г. Муром, Кооперативный пр-д, 1а</t>
  </si>
  <si>
    <t xml:space="preserve">Муниципальное бюджетное общеобразовательное учреждение "Средняя общеобразовательная школа №1" Гороховецкого района </t>
  </si>
  <si>
    <t>Бабкина Елена Вячеславовна</t>
  </si>
  <si>
    <t>8 920 905 54 10</t>
  </si>
  <si>
    <t>babkina-elena2010@mail.ru</t>
  </si>
  <si>
    <t>г. Гороховец, ул. Ленина, д. 64</t>
  </si>
  <si>
    <t>23</t>
  </si>
  <si>
    <t>Муниципальное бюджетное общеобразовательное учреждение "Средняя общеобразовательная школа №3" Гороховецкого района</t>
  </si>
  <si>
    <t>Борисова Евгения Михайловна</t>
  </si>
  <si>
    <t>8 920 041 11 86</t>
  </si>
  <si>
    <t>borisator@mail.ru</t>
  </si>
  <si>
    <t>г. Гороховец, ул. Революции, д.1</t>
  </si>
  <si>
    <t>24</t>
  </si>
  <si>
    <t>Муниципальное бюджетное общеобразовательное учреждение  "Средняя общеобразовательная школа №1" г. Юрьев-Польского</t>
  </si>
  <si>
    <t>Фомичева Ирина Евгеньевна</t>
  </si>
  <si>
    <t>8 (49246) 2 12 00</t>
  </si>
  <si>
    <t>geografscoli@gmail.ru</t>
  </si>
  <si>
    <t>г. Юрьев-Польский, Артиллерийская ул, д. 30</t>
  </si>
  <si>
    <t>25</t>
  </si>
  <si>
    <t>Муниципальное казенное общеобразовательное учреждение Курловская средняя общеобразовательная школа №1</t>
  </si>
  <si>
    <t>Толстова Татьяна Владимировна</t>
  </si>
  <si>
    <t>8 920 902 25 56</t>
  </si>
  <si>
    <t>fcz24061989@yandex.ru</t>
  </si>
  <si>
    <t>г. Курлово, ул. Красной Армии, д. 1а</t>
  </si>
  <si>
    <t>26</t>
  </si>
  <si>
    <t>Муниципальное бюджетное общеобразовательное учреждение  Анопинская средняя общеобразовательная школа</t>
  </si>
  <si>
    <t>Прилашкевич Тамара Александровна</t>
  </si>
  <si>
    <t>8 910 170 17 89</t>
  </si>
  <si>
    <t>prilashkevich33@yandex.ru</t>
  </si>
  <si>
    <t>пос. Анопино, ул. Мира, д.6</t>
  </si>
  <si>
    <t>27</t>
  </si>
  <si>
    <t>Муниципальное бюджетное общеобразовательное учреждение  средняя общеобразовательная школа №36 Александровского района</t>
  </si>
  <si>
    <t>Архаров Владимир Александрович</t>
  </si>
  <si>
    <t>8 (49244) 7 43 10</t>
  </si>
  <si>
    <t>balakireva36@yandex.ru</t>
  </si>
  <si>
    <t>п. Бакалирево, Юго-Западный квартал, д. 1а</t>
  </si>
  <si>
    <t>Муниципальное бюджетное общеобразовательное учреждение средняя общеобразовательная школа №4 Александровского района</t>
  </si>
  <si>
    <t>Безвербная Олеся Константиновна</t>
  </si>
  <si>
    <t>8 (49244) 2 17 83</t>
  </si>
  <si>
    <t>alexschool4@yandex.ru</t>
  </si>
  <si>
    <t>г. Александров, Военная ул., д. 6</t>
  </si>
  <si>
    <t>Муниципальное  общеобразовательное учреждение  "Красногорбанская средняя общеобразовательная школа"</t>
  </si>
  <si>
    <t xml:space="preserve">Рябова Н.В, </t>
  </si>
  <si>
    <t>8 (49236) 2 19 57</t>
  </si>
  <si>
    <t>kgschkola@mail.ru</t>
  </si>
  <si>
    <t>п. Красная Горбатка, Красноармейская ул., д. 10</t>
  </si>
  <si>
    <t>Муниципальное  общеобразовательное учреждение  "Малышевская средняя общеобразовательная школа"</t>
  </si>
  <si>
    <t>Терентьева Н.Ю.</t>
  </si>
  <si>
    <t>8 (49236) 6 11 16</t>
  </si>
  <si>
    <t>malschkola@mail.ru</t>
  </si>
  <si>
    <t>с. Малышево, ул. Ленина, д. 2</t>
  </si>
  <si>
    <t>Муниципальное бюджетное общеобразовательное учреждение  средняя общеобразовательная школа№9 г. Ковров</t>
  </si>
  <si>
    <t xml:space="preserve">Ромина Е.И. </t>
  </si>
  <si>
    <t>8 (49232) 3 10 52</t>
  </si>
  <si>
    <t>t.g.gorbunova@yok33.ru</t>
  </si>
  <si>
    <t>г. Ковров, ул. Жуковского, д. 5</t>
  </si>
  <si>
    <t>Муниципальное бюджетное общеобразовательное учреждение  средняя общеобразовательная школа№22 г. Ковров</t>
  </si>
  <si>
    <t>Данилова Е.Е.</t>
  </si>
  <si>
    <t>8 906 225 704</t>
  </si>
  <si>
    <t>i.e.gavrilova@yok33.ru</t>
  </si>
  <si>
    <t>г. Ковров, ул. Грибоедова, д. 9</t>
  </si>
  <si>
    <t>Волгоградская область</t>
  </si>
  <si>
    <t>34</t>
  </si>
  <si>
    <t>Федеральное государственное бюджетное образовательное учреждение высшего образования «Волгоградский государственный социально-педагогический университет»</t>
  </si>
  <si>
    <t>Ступникова Антонина Дмитриевна</t>
  </si>
  <si>
    <t>8 902 655 17 13</t>
  </si>
  <si>
    <t>stupnikovaa@mail.ru</t>
  </si>
  <si>
    <t>г. Волгоград, пр. им. В.И. Ленина, д.27</t>
  </si>
  <si>
    <t>44.525081</t>
  </si>
  <si>
    <t>Федеральное государственное автономное образовательное учреждение высшего образования  «Волгоградский государственный университет»</t>
  </si>
  <si>
    <t>Солодовников Денис Анатольевич</t>
  </si>
  <si>
    <t>8 904 774 02 19</t>
  </si>
  <si>
    <t>densolodovnikov@mail.ru</t>
  </si>
  <si>
    <t>г. Волгоград, пр-т Университетский, 100, ауд. 2-18 В</t>
  </si>
  <si>
    <t>Волжский гуманитарный институт (филиал) Федеральное государственное бюджетное образовательное учреждение высшего образования «Волгоградский государственный университет»</t>
  </si>
  <si>
    <t>Кочеткова Анна Игоревна</t>
  </si>
  <si>
    <t>8 906 402 47 94</t>
  </si>
  <si>
    <t xml:space="preserve">AIKochetkova@mail.ru </t>
  </si>
  <si>
    <t>Волгоградская обл. ул. 40 лет Победы, 11</t>
  </si>
  <si>
    <t>http://www.volsu.ru/advertisement.php?ELEMENT_ID=18100</t>
  </si>
  <si>
    <t>Муниципальное казенное общеобразовательное учреждение «Чернореченская средняя школа»</t>
  </si>
  <si>
    <t>Деточенко Лилия Валерьяновна</t>
  </si>
  <si>
    <t>8 917 33 22 006</t>
  </si>
  <si>
    <t>aikochetkova@mail.ru</t>
  </si>
  <si>
    <t>Киквидзенский р-н, х.Чернолагутинский, ул.Центральная, д.29</t>
  </si>
  <si>
    <t>Муниципальное казенное образовательное учреждение Атамановская средняя школа</t>
  </si>
  <si>
    <t>Бочарова Лидия Ивановна</t>
  </si>
  <si>
    <t>8 904 421 04 83</t>
  </si>
  <si>
    <t>LLIIDDAABB@mail.ru
prots38@yandex.ru</t>
  </si>
  <si>
    <t>Даниловский район, х. Атамановка, ул. Центральная, 81</t>
  </si>
  <si>
    <t>Муниципальное казенное общеобразовательное учреждение «Преображенская средняя школа»</t>
  </si>
  <si>
    <t>Стародубова Татьяна Васильевна</t>
  </si>
  <si>
    <t>8 937 548 46 43</t>
  </si>
  <si>
    <t>starodubovatat20@yandex.ru</t>
  </si>
  <si>
    <t>Киквидзенский район, станица, Комсомольская,д.25</t>
  </si>
  <si>
    <t>http://mkoupreobrsosh.ucoz.ru</t>
  </si>
  <si>
    <t>Муниципальное казенное образовательное учреждение «Покровская средняя общеобразовательная школа» Ленинского района Волгоградской области</t>
  </si>
  <si>
    <t>Гарибян Светлана Викторовна</t>
  </si>
  <si>
    <t>8 (84478) 4 55 24</t>
  </si>
  <si>
    <t>pokrovschool2012@mail.ru</t>
  </si>
  <si>
    <t>Ленинский район, с. Покровка, ул. Школьная, 1</t>
  </si>
  <si>
    <t>Вологодская область</t>
  </si>
  <si>
    <t>35</t>
  </si>
  <si>
    <t>Федеральное государственное бюджетное образовательное учреждение высшего образования «Вологодский государственный университет».</t>
  </si>
  <si>
    <t>Соколова Екатерина Николаевна, А.В. Платонов</t>
  </si>
  <si>
    <t>8 (8172) 72 51 31,                    8 921 129 02 03,                       8 921 823 00 74</t>
  </si>
  <si>
    <t>kafgeo@mh.vstu.edu.ru</t>
  </si>
  <si>
    <t>г. Вологда, ул. Ленина, 15</t>
  </si>
  <si>
    <t>http://vogu35.ru/news/626-ii-vserossijskij-geograficheskij-diktant, http://vk.com/vrorgo</t>
  </si>
  <si>
    <t>Бюджетное профессиональное образовательное учреждение высшего образования «Вологодский политехнический техникум»</t>
  </si>
  <si>
    <t>Соколов Юрий Николаевич</t>
  </si>
  <si>
    <t>8 911 504 77 77</t>
  </si>
  <si>
    <t>zinaida.aleksandrovna@mail.ru</t>
  </si>
  <si>
    <t>г.Вологда, ул.Медуницинская, д.21а</t>
  </si>
  <si>
    <t>Бюджетное профессиональное образовательное учреждение Вологодской области «Череповецкий технологический колледж»</t>
  </si>
  <si>
    <t>Лебедева Юлия Александровна</t>
  </si>
  <si>
    <t xml:space="preserve"> 8 921 252 42 72</t>
  </si>
  <si>
    <t>г. Череповец, пр. Победы 18</t>
  </si>
  <si>
    <t>http://p11506.edu35.ru/71-new/339-geograficheskij-diktant-2016</t>
  </si>
  <si>
    <t>Казенное общеобразовательное учреждение Вологодской области "Вечерняя (сменная) школа №2"</t>
  </si>
  <si>
    <t>Головина Т.А.</t>
  </si>
  <si>
    <t>8 (81737) 2 11 82</t>
  </si>
  <si>
    <t>ukp20@mail.ru</t>
  </si>
  <si>
    <t>г. Устюжна ул. Карла Маркса, д.57</t>
  </si>
  <si>
    <t xml:space="preserve">Муниципальное бюджетное образовательное учреждение  «Шуйская средняя общеобразовательная школа»  </t>
  </si>
  <si>
    <t>Коншина Елена Викторовна</t>
  </si>
  <si>
    <t xml:space="preserve"> 8 (81749)  2 14 73;            8 (81749) 2 10 31</t>
  </si>
  <si>
    <t>Междуреченский район, с. Шуйское, ул. Шапина д.42</t>
  </si>
  <si>
    <t>http://www.mr35.ru</t>
  </si>
  <si>
    <t>Муниципальное бюджетное общеобразовательное учреждение "Байдаровская основная общеоразовательная школа"</t>
  </si>
  <si>
    <t>Рыжакова Татьяна Николаевна</t>
  </si>
  <si>
    <t>8 921 122 51 91</t>
  </si>
  <si>
    <t>tatyana.ryzhackowa@yandex.ru</t>
  </si>
  <si>
    <t xml:space="preserve">Никольский район, д.Травино </t>
  </si>
  <si>
    <t>Муниципальное бюджетное общеобразовательное учреждение «Харовская средняя общеобразовательная школа имени Героя Советского Союза Василия Прокатова»</t>
  </si>
  <si>
    <t>Проворов Александр Николаевич, директор ОО</t>
  </si>
  <si>
    <t>8 (8173) 22 10 76
8 921 142 51 17</t>
  </si>
  <si>
    <t>school_25001l@mail.ru</t>
  </si>
  <si>
    <t>г. Харовск, 
ул. Школьная, 
д. 5</t>
  </si>
  <si>
    <t>Муниципальное ощеобразовательное учрждение «Комсомольская средняя школа» Николаевского района Волгоградской области</t>
  </si>
  <si>
    <t>Адресова Гульнара Ризыковна</t>
  </si>
  <si>
    <t>8 904 771 75 00</t>
  </si>
  <si>
    <t>komsomol1835@yandex.ru</t>
  </si>
  <si>
    <t xml:space="preserve">Николаевский район, с.Комсомолец </t>
  </si>
  <si>
    <t>Федеральное государственное казенное военное образовательное учреждение высшего образования "Череповецкое высшее военное инженерное училище радиоэлектроники" Министерства обороны Российской Федерации  (г. Череповец, Вологодская область)</t>
  </si>
  <si>
    <t>Муниципальное автономное учреждение «Детский оздоровительный лагерь «Школа путешественников Фёдора Конюхова»</t>
  </si>
  <si>
    <t>Опалихин Дмитрий Юрьевич, директор</t>
  </si>
  <si>
    <t>8 921 681 55 03</t>
  </si>
  <si>
    <t>89216815503@rambler.ru</t>
  </si>
  <si>
    <t>Тотемский район, 7 км. автодороги г. Тотьма – пос. Усть-Царева (конференц-зал)</t>
  </si>
  <si>
    <t>Федеральное государственное бюджетное учреждение высшего образования "Череповецкий государственный университет"</t>
  </si>
  <si>
    <t>Маханцева Виктория Александровна</t>
  </si>
  <si>
    <t>vikasja517@gmail.com</t>
  </si>
  <si>
    <t>г. Череповец, Советский пр., д. 8</t>
  </si>
  <si>
    <t>http://www.chsy.ru</t>
  </si>
  <si>
    <t>Воронежская область</t>
  </si>
  <si>
    <t>36</t>
  </si>
  <si>
    <t>федеральное государственное бюджетное образовательное учреждение высшего образования "Воронежский государственный университет"</t>
  </si>
  <si>
    <t>Яковенко Наталия Владимировна</t>
  </si>
  <si>
    <t>8 952 108 32 42
8 915 816 87 77</t>
  </si>
  <si>
    <t>n.v.yakovenko71@gmail.com</t>
  </si>
  <si>
    <t>г.Воронеж, ул. Хользунова, 40 (учебный корпус №5)</t>
  </si>
  <si>
    <t>www.geogr.vsu.ru
www.vsu.ru
https://vk.com/club101859575</t>
  </si>
  <si>
    <t>Федеральное государственное казенное военное общеобразовательное учреждение высшего образования Военный учебно-научный центр Военно-воздушных сил "Военно воздушная академия имени профессора Н.Е. Жуковского и Ю.А. Гагарина" (г.  Воронеж) Министерства обороны Российской Федерации</t>
  </si>
  <si>
    <t>Федеральное государственное бюджетное образовательное учреждение высшего образования "Воронежский географический педагогический университет"</t>
  </si>
  <si>
    <t>Немыкин Александр Яковлевич</t>
  </si>
  <si>
    <t>8 908 136 01 47;                     8 (4732) 53 32 70</t>
  </si>
  <si>
    <t>olimpgeo@mail.ru</t>
  </si>
  <si>
    <t>г. Воронеж, ул. Ленина, д. 86</t>
  </si>
  <si>
    <t>http://egf.vspu.ac.ru/node/203</t>
  </si>
  <si>
    <t xml:space="preserve"> Муниципальное казенное общеобразовательное учреждение "Подгоренский лицей имени Н.А. Белозорова" Россошанского района Воронежской области</t>
  </si>
  <si>
    <t>Овчаренко Михаил Викторович</t>
  </si>
  <si>
    <t>8 920 400 94 68</t>
  </si>
  <si>
    <t>micha.rossosh.84@mail.ru</t>
  </si>
  <si>
    <t>Россошанский район, с. Подгорное, пер. Луначарского. д. 2а</t>
  </si>
  <si>
    <t>http://nashashkola.clan.su/news/meroprijatie/2016-11-09-680</t>
  </si>
  <si>
    <t>Еврейская автономная область</t>
  </si>
  <si>
    <t>79</t>
  </si>
  <si>
    <t>Федеральное государственное бюджетное образовательное учреждение высшего образования «Приамурский государственный университет имени Шолом-Алейхема».</t>
  </si>
  <si>
    <t>проректор по учебной работе Клинская Елена Олеговна</t>
  </si>
  <si>
    <t>8 (4262) 24 66 11;                 24 69 55</t>
  </si>
  <si>
    <t>rectorat@pgusa.ru</t>
  </si>
  <si>
    <t>г. Биробиджан, ул. Широкая., д. 70а</t>
  </si>
  <si>
    <t>http://pgusa.ru/ru/anons/vserossiyskaya-akciya-geograficheskiy-diktant</t>
  </si>
  <si>
    <t>Забайкальский край</t>
  </si>
  <si>
    <t>80</t>
  </si>
  <si>
    <t>Федеральное государственное бюджетное образовательное учреждение высшего образования «Забайкальский государственный университет»</t>
  </si>
  <si>
    <t>Токарева Юлия Сергеевна
Старчакова Ирина Викторовна</t>
  </si>
  <si>
    <t>8 914 467 42 29
8 924 389 86 97</t>
  </si>
  <si>
    <t>jtokareva2@mail.ru
fakultet.enmit.chita@mail.ru</t>
  </si>
  <si>
    <t xml:space="preserve">г. Чита, ул.Александро-Заводская, д.30 </t>
  </si>
  <si>
    <t>http://www.zabgu.ru/php/open_news.php?query=v_zabgu_projdyot_geograficheskij_diktant&amp;news_page=1</t>
  </si>
  <si>
    <t>Муниципальное бюджетное учреждение культуры "Дульдургинская межпоселенческая центральная библиотека"</t>
  </si>
  <si>
    <t>Цыбендоржиева Валентина Шираповна - директор МБУК "Дульдургинская межпоселенческая центральная библиотека"</t>
  </si>
  <si>
    <t>8 (30256) 2 15 86</t>
  </si>
  <si>
    <t xml:space="preserve">duldbibl_@mail.ru </t>
  </si>
  <si>
    <t>Дульдургинский район ,село Дульдурга, улица Комсомольская, 43</t>
  </si>
  <si>
    <t>Ивановская область</t>
  </si>
  <si>
    <t>37</t>
  </si>
  <si>
    <t>Государственное бюджетное учреждение Ивановской области «Ивановская областная библиотека для детей и юношества»</t>
  </si>
  <si>
    <t>Голубева Елена Вячеславовна</t>
  </si>
  <si>
    <t>8 (4932)32 97 32
8 (4932) 32 97 32</t>
  </si>
  <si>
    <t>obdu@mail.ru</t>
  </si>
  <si>
    <t>г. Иваново, ул. Крутицкая, д. 9</t>
  </si>
  <si>
    <t>http://www.iv-obdu.ru/</t>
  </si>
  <si>
    <t>Федеральное государственное бюджетноеобразовательное учреждение высшего образования Ивановский государственный химико-технологический университет</t>
  </si>
  <si>
    <t>Миролюбова Анастасия Александровна</t>
  </si>
  <si>
    <t>8 980 688 95 03</t>
  </si>
  <si>
    <t>lezova@ivdvp.ru</t>
  </si>
  <si>
    <t>г. Иваново, пр. Шереметевский, 7</t>
  </si>
  <si>
    <t>http://isuct.ru/departament/ightu/event/2016/11/09/20-noyabrya-2016-goda-v-fgbou-vo-ightu-budet-rabotat-regionalnaya</t>
  </si>
  <si>
    <t>Шуйский филиал федерального государственного бюджетного образовательного учреждения высшего профессионального образования «Ивановский государственный университет»</t>
  </si>
  <si>
    <t>Марков Дмитрий Сергеевич</t>
  </si>
  <si>
    <t>8 910 994 88 13</t>
  </si>
  <si>
    <t>sgpu@mail.ru</t>
  </si>
  <si>
    <t>г. Шуя, ул.Кооперативная, д.24</t>
  </si>
  <si>
    <t>Шуйский филиал областного государственного бюджетного профессионального образовательного учеждения "Ивановский медицинский колледж"</t>
  </si>
  <si>
    <t>Бытина Ольга Михайловна         Ратушняк Денис Юрьевич</t>
  </si>
  <si>
    <t>8 903 888 18 54</t>
  </si>
  <si>
    <t xml:space="preserve"> ogou_shmu@bk.ru  den-nis@list.ru</t>
  </si>
  <si>
    <t>г. Шуя, ул. Советская, д. 46</t>
  </si>
  <si>
    <t>http://shmedkol.ru/</t>
  </si>
  <si>
    <t>Иркутская область</t>
  </si>
  <si>
    <t>38</t>
  </si>
  <si>
    <t>Федеральное государственное бюджетное образовательное учреждение высшего профессионального образования «Иркутский государственный университет» (географический факультет)</t>
  </si>
  <si>
    <t>Коновалова Татьяна Ивановна</t>
  </si>
  <si>
    <t>8 914 876 76 74</t>
  </si>
  <si>
    <t>konovalova@irigs.irk.ru</t>
  </si>
  <si>
    <t>г. Иркутск, ул. Лермонтова, № 126, 6-ой</t>
  </si>
  <si>
    <t>Муниципальное бюджетное общеобразовательное учреждение "Средняя общеобразовательная школа № 32"</t>
  </si>
  <si>
    <t>Мурашева Елена Леонидовна</t>
  </si>
  <si>
    <t>8 914 948 81 91</t>
  </si>
  <si>
    <t>vtk67@mail.ru</t>
  </si>
  <si>
    <t>г. Братск ул. Депутатская дом 9</t>
  </si>
  <si>
    <t>Муниципальное казенное общеобразовательное учреждение «Порогская средняя общеобразовательная школа»</t>
  </si>
  <si>
    <t>Корнейчук Алена Владимировна 
(заместитель директора по УВР)</t>
  </si>
  <si>
    <t>8 (3955) 72 81 32</t>
  </si>
  <si>
    <t>porog-school@yandex.ru</t>
  </si>
  <si>
    <t xml:space="preserve">Нижнеудинский район село Порогулица Новая 40-а  </t>
  </si>
  <si>
    <t>Муниципальное бюджетное общеобразовательное учреждение «Средняя общеобразовательная школа № 8 имени Бусыгина Михаила Ивановича»</t>
  </si>
  <si>
    <t>Артемьева Елизавета Викторовна</t>
  </si>
  <si>
    <t>8 983 69 14 980</t>
  </si>
  <si>
    <t>elizaveta_eva@mail.ru</t>
  </si>
  <si>
    <t>г. Усть-Илимск, улица Димитрова 10</t>
  </si>
  <si>
    <t>http://www.uischool8.ru/index.php?option=com_content&amp;task=view&amp;id=842&amp;Itemid=54</t>
  </si>
  <si>
    <t>Муниципальное  общеобразовательное учреждение “Имильтейская средняя общеобразовательная школа”</t>
  </si>
  <si>
    <t>Попова Наталья Викторовна</t>
  </si>
  <si>
    <t>8 914 912 17 96</t>
  </si>
  <si>
    <t>natashenka.popova@inbox.ru</t>
  </si>
  <si>
    <t>Зиминский район с.Кимильтей ул. Чкалова40</t>
  </si>
  <si>
    <t>Kimiltejskaya-shola.webnode.ru</t>
  </si>
  <si>
    <t>Частное профессиональное образовательное учреждение Ивановский фармацевтический колледж</t>
  </si>
  <si>
    <t>Дмитриева Любовь Евгеньевна</t>
  </si>
  <si>
    <t>8 (4932) 33 91 42,                       33 91 40,                                   54 87 42</t>
  </si>
  <si>
    <t>farmkolledg@mail.ru</t>
  </si>
  <si>
    <t>г. Иваново, пер. Березниковский,4</t>
  </si>
  <si>
    <t>Муниципальное бюджетное общеобразовательное учреждение «Средняя общеобразовательная школа № 32» г. Ангарска Иркутской области</t>
  </si>
  <si>
    <t>Грузинцева Лидия Анатольевна</t>
  </si>
  <si>
    <t>8 914 874 86 24</t>
  </si>
  <si>
    <t>Иркутская область  г.Ангарск, 85 квартал, дом 32</t>
  </si>
  <si>
    <t>Муниципальное бюджетное учреждение культуры "Централизованная библиотечная система города Братска "Центральная городская библиотека им. И. Черемных" муниципального образования города Братска</t>
  </si>
  <si>
    <t xml:space="preserve">Сергей Валерьевич Анисимов </t>
  </si>
  <si>
    <t>8 902 561 54 71</t>
  </si>
  <si>
    <t>bratskmainlib@mail.ru</t>
  </si>
  <si>
    <t>г. Братск, ул. Рябикова, 12</t>
  </si>
  <si>
    <t xml:space="preserve">http://bratsklib.ru/   </t>
  </si>
  <si>
    <t>Филиал федерального государственного бюджетного образовательного учреждения
высшего образования
«Байкальский государственный университет» в г. Усть-Илимске</t>
  </si>
  <si>
    <t xml:space="preserve">Галина Валентиновна Березовская </t>
  </si>
  <si>
    <t>8 (39535) 7 30 05</t>
  </si>
  <si>
    <t xml:space="preserve"> uigea@irtel.ru</t>
  </si>
  <si>
    <t>Иркутская область, г. Усть-Илимск, ул. Ленина 20В</t>
  </si>
  <si>
    <t>Муниципальное автономное общеобразовательное  учреждение «Ангарский лицей №2 им.М.К. Янгеля»</t>
  </si>
  <si>
    <t>Мясникова Марина Владимировна</t>
  </si>
  <si>
    <t>8 902 172 41 87</t>
  </si>
  <si>
    <t>miasnikovam@mail.ru</t>
  </si>
  <si>
    <t>г.Ангарск, квартал 211, дом 18</t>
  </si>
  <si>
    <t>Муниципальное бюджетное общеобразовательное учреждение  Гимназия "44"</t>
  </si>
  <si>
    <t>Цедрик Елена Леонидовна</t>
  </si>
  <si>
    <t>8 914 892 70 06</t>
  </si>
  <si>
    <t>gym44irk@mail.ru, zedricklena@gmail.com</t>
  </si>
  <si>
    <t>г. Иркутск, 664047. ул. К.Либкнехта 159</t>
  </si>
  <si>
    <t>http://gym44irk.ru/novosti</t>
  </si>
  <si>
    <t>Иркутская областная государственная универсальная научная библиотека имени И.И. Молчанова-Сибирского</t>
  </si>
  <si>
    <t>Ольга Алексеевна Ерёмина</t>
  </si>
  <si>
    <t>8 (3952) 48 66 80 (доб. 333)</t>
  </si>
  <si>
    <t>г. Иркутск, ул. Лермонтова, 253, ост. «Госуниверситет»</t>
  </si>
  <si>
    <t>Муниципальное казенное общеобразовательное учреждение Замзорская средняя общеобразовательная школа</t>
  </si>
  <si>
    <t>Краснопевцева Светлана Михайловна</t>
  </si>
  <si>
    <t>8 924 613 62 85</t>
  </si>
  <si>
    <t>Svetlana.r8924@yandex.ru
zamzor-school@yandex.ru</t>
  </si>
  <si>
    <t>Нижнеудинский район, п. Замзор, ул. Школьная 6</t>
  </si>
  <si>
    <t xml:space="preserve"> Муниципальное казенное общеобразовательное учреждение «Средняя общеобразовательная школа № 5 г.Алзамай»</t>
  </si>
  <si>
    <t>Тебенькова Ольга Владимировна</t>
  </si>
  <si>
    <t>8  (39557)7-05-64</t>
  </si>
  <si>
    <t xml:space="preserve">alzamai5@mail.ru   </t>
  </si>
  <si>
    <t>Нижнеудинский район,  г.Алзамай , ул. Первомайская 61</t>
  </si>
  <si>
    <t>полное название организации (учреждения); Муниципальное общеобразовательное учреждение  «Тубинская средняя общеобразовательная школа»</t>
  </si>
  <si>
    <t>Статьева Марианна Николаевна</t>
  </si>
  <si>
    <t>8 908 649 94 20</t>
  </si>
  <si>
    <t>WWW8972@yandex.ru</t>
  </si>
  <si>
    <t>Усть-Илимский район, п. Тубинский,ул. Таёжная, корпус 1</t>
  </si>
  <si>
    <t>Муниципальное общеобразовательное учреждение Иркутского районного муниципального образования «Хомутовская средняя общеобразовательная школа № 1»</t>
  </si>
  <si>
    <t xml:space="preserve"> Романова Ольга Ильинична, директор</t>
  </si>
  <si>
    <t>8 (3952) 69 60 33</t>
  </si>
  <si>
    <t>school-xcosh1@yandex.ru</t>
  </si>
  <si>
    <t>Иркутский район, село Хомутово, улица Кирова,57</t>
  </si>
  <si>
    <t>http://хомутовошкола1.рф/VGD/</t>
  </si>
  <si>
    <t>Муниципальное общеобразовательное учреждение "Невонская средняя общеобразовательная школа №1" имени Родькина Николая Дмитриевича.</t>
  </si>
  <si>
    <t>Людмила Ивановна Дружинина</t>
  </si>
  <si>
    <t>bilienkov@mail.ru</t>
  </si>
  <si>
    <t>Усть - Илимский район, п.Невон, улица Кеульская 6.</t>
  </si>
  <si>
    <t>www.nevov1.ru</t>
  </si>
  <si>
    <t>Муниципальное общеобразовательное  учреждение "Средняя общеобразовательная школа№4"  г.Усть-Кут Иркутской области</t>
  </si>
  <si>
    <t>Таркова Ольга Леонидовна</t>
  </si>
  <si>
    <t>8 904 155 83 32</t>
  </si>
  <si>
    <t>olya.tarkowa@gmail.com</t>
  </si>
  <si>
    <t xml:space="preserve"> г.Усть-Кут Иркутской области, ул.Речников 4</t>
  </si>
  <si>
    <t>Муниципальное казённое образовательное учреждение «Вихоревская средняя общеобразовательная школа №101»</t>
  </si>
  <si>
    <t>Кузора Инга Викторовна</t>
  </si>
  <si>
    <t>8 950 124 33 27</t>
  </si>
  <si>
    <t>Ingakuz2010@mail.ru</t>
  </si>
  <si>
    <t>Братский р-он, г. Вихоревка, ул. Дзержинского, 101</t>
  </si>
  <si>
    <t>Муниципальное казенное общеобразовательное учреждение «Зябинская средняя общеобразовательная школа»</t>
  </si>
  <si>
    <t>Димитриева Нина Павловна</t>
  </si>
  <si>
    <t>8 902 179 21 97,                    8 902 179 21 98</t>
  </si>
  <si>
    <t>school-village-zyaba@yandex.ru</t>
  </si>
  <si>
    <t>Братский р-н, п.Зяба, ул.Кооперативная, д.3</t>
  </si>
  <si>
    <t>Муниципальное казённое общеобразовательное учреждение "Илирская средняя общеобразовательная школа №2"</t>
  </si>
  <si>
    <t>Побойкина Елена Александровна</t>
  </si>
  <si>
    <t>8 950 122 51 19,                         8 (3953) 40 83 04</t>
  </si>
  <si>
    <t>scola-prib@yandex.ru</t>
  </si>
  <si>
    <t>Братский район, п. Прибрежный, пер. Школьный, 4</t>
  </si>
  <si>
    <t>Муниципальное бюджетное общеобразовательное  учреждение  "Лицей №3"</t>
  </si>
  <si>
    <t>Черданцева Наталья Петровна</t>
  </si>
  <si>
    <t>8 964 220 92 24</t>
  </si>
  <si>
    <t>ccherdanceva64@mail.ru</t>
  </si>
  <si>
    <t>г. Братск, жилой район Гидростроитель, ул. Заводская, д. 5 Б</t>
  </si>
  <si>
    <t>http://licey3bratsk.ru/obr-2/olimpiaady/920-obrazovatelnaya-aktsiya-geograficheskij-diktant</t>
  </si>
  <si>
    <t>Государственное  автономное учреждение дополнительного профессионального образования Иркутской области «Институт развития образования Иркутской области»</t>
  </si>
  <si>
    <t>Руденко Галина Владимировна, к.геогр.н., доцент кафедры предметной области ИРО</t>
  </si>
  <si>
    <t>8(3952) 50 09 04 (322)                     8 (3952) 50 09 04 (305)                   8 (3952) 50 09 04 (316)</t>
  </si>
  <si>
    <t>kpo@iro38.ru                                   g.rudenko@iro38.ru</t>
  </si>
  <si>
    <t>г. Иркутск, 664007, ул. Красноказачья, д.10 А</t>
  </si>
  <si>
    <t>http://www.iro38.ru</t>
  </si>
  <si>
    <t>Кабардино-Балкарская Республика</t>
  </si>
  <si>
    <t>Государственное казенное учреждение дополнительного образования "Дворец творчества детей и молодежи" Министерства образования, науки и по делам молодежи Кабардино-Балкарской Республики</t>
  </si>
  <si>
    <t>Калмыкова Клара Адальбиевна  Пшукова Анюта Мухамедовна</t>
  </si>
  <si>
    <t xml:space="preserve">8 928 714 55 57                   8 962 650 39 50 </t>
  </si>
  <si>
    <t>pshukova.anyuta@mail.ru</t>
  </si>
  <si>
    <t xml:space="preserve">г. Нальчик, п-т Ленина, д.8 </t>
  </si>
  <si>
    <t>Федеральное государственное бюджетное образовательное учреждение высшего образования "Кабардино-Балкарский государственный университет имени Х.М. Бербекова"</t>
  </si>
  <si>
    <t>Квашин Вадим Анатольевич</t>
  </si>
  <si>
    <t>8 (8662) 42 67 86
8 909 492 81 15</t>
  </si>
  <si>
    <t>instcb@mail.ru</t>
  </si>
  <si>
    <t>г. Нальчик, улица Чернышевского, 173</t>
  </si>
  <si>
    <t>http://www.kbsu.ru/index/php?option=com_content&amp;view=article&amp;id=112416:-l-r-&amp;catid=1 http://danifo.kbsu.ru/podrazdelenija/instituty/institut-himii-i-biologii/news/kbgu-regionalnaya-ploshhadka-obrazovatelnoj-aktsii-vserossijskij-geograficheskij-diktant-provodimoj-russkim-geograficheskim-obshhestvom/</t>
  </si>
  <si>
    <t>Калининградская область</t>
  </si>
  <si>
    <t>39</t>
  </si>
  <si>
    <t>Балтийский Федеральный Университет им. Канта</t>
  </si>
  <si>
    <t>Гуменюк Лидия Геннадьевна</t>
  </si>
  <si>
    <t>8 962 269 02 55</t>
  </si>
  <si>
    <t>olgrgu@mail.ru</t>
  </si>
  <si>
    <t xml:space="preserve">г. Калининград,Ул. Школьная,6ул. Ал. Невского, 14 </t>
  </si>
  <si>
    <t>https://www.kantiana.ru/</t>
  </si>
  <si>
    <t>Государственное бюджетное образовательное учреждение высшего образования  Калининградской области «Педагогический Институт»</t>
  </si>
  <si>
    <t xml:space="preserve">Черняховский р-н, г. Черняховск,пер. Суворова, д. 2 </t>
  </si>
  <si>
    <t>Муниципальное автономное общеобразовательное учреждение  "Лицей №10" г. Советск</t>
  </si>
  <si>
    <t>г. Советск, Жилинское шоссе, 7</t>
  </si>
  <si>
    <t>Муниципальное бюджетное общеобразовательное учреждение " Средняя образовательная школа № 2"</t>
  </si>
  <si>
    <t>Кардымон Людмила Геннадьевна</t>
  </si>
  <si>
    <t>8 911 453 57 10</t>
  </si>
  <si>
    <t>п. Взморье улица Советская 72све</t>
  </si>
  <si>
    <t>http://vzmorieshkola2.ru/about/news/549/</t>
  </si>
  <si>
    <t>Филиал федерального государственного казенного военного образовательного учреждения высшего образования "Военный учебно-научный центр Военно-Морского Флота "Военно-морская академия имени Адмирала Флота Советского Союза Н.Г. Кузнецова" в г. Калининграде</t>
  </si>
  <si>
    <t>Калужская область</t>
  </si>
  <si>
    <t>40</t>
  </si>
  <si>
    <t>Федеральное государственное бюджетное образовательное учреждение высшего образования "Калужский государственный университет им. К.Э. Циолковского"</t>
  </si>
  <si>
    <t>Алейников Олег Иванович</t>
  </si>
  <si>
    <t>8 910 590 54 71</t>
  </si>
  <si>
    <t>al-oll1966@bk.ru</t>
  </si>
  <si>
    <t>г. Калуга, ул. Степана Разина, 26</t>
  </si>
  <si>
    <t>http://tksu.ru</t>
  </si>
  <si>
    <t>Муниципальное казённое общеобразовательное учреждение «Шайковская средняя общеобразовательная школа №1»</t>
  </si>
  <si>
    <t>Петухова Елена Геннадьевна</t>
  </si>
  <si>
    <t>8 (4845) 65  93 14</t>
  </si>
  <si>
    <t>shaikovkaschool1@mail.ru</t>
  </si>
  <si>
    <t>Кировский район, жд/ст Шайковка</t>
  </si>
  <si>
    <t>http://40306s016.edusite.ru/p9aa1.html</t>
  </si>
  <si>
    <t>Камчатский край</t>
  </si>
  <si>
    <t>41</t>
  </si>
  <si>
    <t>Федеральное государственное бюджетное учреждение "Кроноцкий государственный природный биосферный заповедник"</t>
  </si>
  <si>
    <t>Черникова Анна Александровна, Паничева Дарья Михайловна</t>
  </si>
  <si>
    <t>8 914 789 60 56,                    8 914 025 00 60</t>
  </si>
  <si>
    <t>nasha_sfera@mail.ru</t>
  </si>
  <si>
    <t>Камчатский край, г. Елизово, ул. Рябикова, 48</t>
  </si>
  <si>
    <t>http://www.kronoki.ru/news/1141</t>
  </si>
  <si>
    <t>Федерального государственного бюджетного образовательного учреждения высшего профессионального образования «Камчатский государственный университет имени Витуса Беринга». Социально-экономический факультет</t>
  </si>
  <si>
    <t>8 914 789 60 56,                   8 914 025 00 60</t>
  </si>
  <si>
    <t>г. Петропавловск-Камчатский, ул. Ленинская 69.</t>
  </si>
  <si>
    <t xml:space="preserve">Муниципальное бюджетное учреждение культуры «Централизованная библиотечная система» Здание Центральной городской библиотеки </t>
  </si>
  <si>
    <t>г. Вилючинск, ул. Приморская, 6.</t>
  </si>
  <si>
    <t>http://vilib.ru/news/zhitelej_viljuchinska_priglashajut_na_vserossijskij_geograficheskij_diktant/2016-11-10-479</t>
  </si>
  <si>
    <t>Центральная библиотека Муниципального бюджетного учреждения культуры "Межпоселенческая централизованная библиотечная система"Елизовского муниципального района</t>
  </si>
  <si>
    <t>г. Елизово, ул. Рябикова, 40</t>
  </si>
  <si>
    <t>Детская библиотека Муниципального бюджетного учреждения культуры "Межпоселенческая централизованная библиотечная система" Елизовского муниципального района</t>
  </si>
  <si>
    <t>г. Елизово, ул. В. Кручины, 9А</t>
  </si>
  <si>
    <t>Автономная некоммерческая образовательная организация Центросоюза Российской Федерации «Российский университет кооперации» (Камчатский филиал)</t>
  </si>
  <si>
    <t>г. Петропавловск-Камчатский, ул. Ключевская 11</t>
  </si>
  <si>
    <t>Краевое государственное бюджетное учреждение «Камчатская краевая научная библиотека им. С.П. Крашенинникова»</t>
  </si>
  <si>
    <t>г.Петропавловск-Камчатский,пр. Карла-Маркса, 33/1</t>
  </si>
  <si>
    <t>Федеральное государственное бюджетное образовательное учреждение высшего профессионального образования «Камчатский государственный техничекий университет»</t>
  </si>
  <si>
    <t>г. Петропавловск-Камчатский, ул. Ключевская, 35</t>
  </si>
  <si>
    <t>http://www.kamchatgtu.ru/news/5154.aspx</t>
  </si>
  <si>
    <t>Краевое государственное бюджетное учреждение «Корякская централизованная библиотечная система имени Кеккетена»</t>
  </si>
  <si>
    <t>Филимонова Екатерина Андреевна</t>
  </si>
  <si>
    <t>8 924 685 48 37</t>
  </si>
  <si>
    <t>korykbiblioteka@rambler.ru</t>
  </si>
  <si>
    <t>Тигильский район, п. Палана, ул. 50 лет комсомола Камчатки, 1</t>
  </si>
  <si>
    <t>all.culture.ru/cabinet/events/74279</t>
  </si>
  <si>
    <t>Муниципальное казенное общеобразовательное учреждение "Тиличикская средняя школа"</t>
  </si>
  <si>
    <t>Алюторский район, с. Тиличики, ул. Молодежная, 9.</t>
  </si>
  <si>
    <t xml:space="preserve">Муниципальное автономное образовательное учреждение Озерновская средняя общеобразовательная школа№3. </t>
  </si>
  <si>
    <t>Шаповалова Галина Алексеевна</t>
  </si>
  <si>
    <t>8 962 281 69 04</t>
  </si>
  <si>
    <t>Ozernaya.school3@mail.ru</t>
  </si>
  <si>
    <t>Усть-Большерецкий район, п. Озерновский, ул. Октябрьская, 14</t>
  </si>
  <si>
    <t>Карачаево-Черкесская Республика</t>
  </si>
  <si>
    <t>Муниципальное казенное общеобразовательное учреждение «Средняя общеобразовательная школа № 2 село Курджиново»</t>
  </si>
  <si>
    <t>Нечаева Галина Николаевна</t>
  </si>
  <si>
    <t>8 928 397 50 26</t>
  </si>
  <si>
    <t>mkoy2sosh@yandex.ru</t>
  </si>
  <si>
    <t>Урупский район, село Курджиново, ул. Крайняя, д.1</t>
  </si>
  <si>
    <t>Муниципальное казенное общеобразовательное учреждение «Средняя общеобразовательная школа № 3 ст. Преградная»</t>
  </si>
  <si>
    <t>Тулпарова Мадина Хасановна- зам директора
Джамбаев Аслан Азретович –учитель географии</t>
  </si>
  <si>
    <t>8 928 028 51 14
8 (8787) 66 16 08</t>
  </si>
  <si>
    <t>botasheva.76@list.ru</t>
  </si>
  <si>
    <t xml:space="preserve">Урупский районстаница Преградная улица Подгорная,22 </t>
  </si>
  <si>
    <t>Муниципальное казенное общеобразовательное учреждение «Лицей п. Медногорский»</t>
  </si>
  <si>
    <t>Крымшамхалова Римма Мустангеровна,</t>
  </si>
  <si>
    <t>8 (8787) 65 27 06.</t>
  </si>
  <si>
    <t>licey09@mail.ru</t>
  </si>
  <si>
    <t xml:space="preserve">Урупский район, поселокМедногорский, улица Московская, 28 </t>
  </si>
  <si>
    <t>Муниципальное казённое общеобразовательное учреждение «Лицей №1 г.Усть-Джегуты им.А.М.Тебуева»;</t>
  </si>
  <si>
    <t>Аппоева Ольга Алексеевна</t>
  </si>
  <si>
    <t xml:space="preserve"> 8 909 497 47 05</t>
  </si>
  <si>
    <t>appoeva.o.a@gmail.com</t>
  </si>
  <si>
    <t>г.Усть-Джегута, ул.Богатырёва, 31</t>
  </si>
  <si>
    <t>Муниципальное казенное общеобразовательное учреждение «Средняя общеобразовательная школа №1 п.Медногорский»</t>
  </si>
  <si>
    <t>Госало Татьяна Николаевна</t>
  </si>
  <si>
    <t>8 928 033 31 34</t>
  </si>
  <si>
    <t xml:space="preserve">Урупский муниципальный район, п.Медногорский, ул.Спортивная д.3 </t>
  </si>
  <si>
    <t>Федеральное государственное бюджетное образовательное учреждение высшего образования «Карачаево-Черкесский государственный университет имени У.Д. Алиева»</t>
  </si>
  <si>
    <t xml:space="preserve">Дега Наталья Сергеевна </t>
  </si>
  <si>
    <t>8 918 717 820 8</t>
  </si>
  <si>
    <t>dega999@mail.ru</t>
  </si>
  <si>
    <t xml:space="preserve">г. Карачаевск, ул. Ленина , 29 актовый зал </t>
  </si>
  <si>
    <t xml:space="preserve">http://xn--c1an2ao.xn--p1ai/02-11-2017-g-vserossijskij-geograficheskij-diktant-2016/ </t>
  </si>
  <si>
    <t>Кемеровская область</t>
  </si>
  <si>
    <t>42</t>
  </si>
  <si>
    <t>Федеральное государственное бюджетное образовательное учреждение высшего образования "Кемеровский государственный университет"</t>
  </si>
  <si>
    <t>Брель Ольга Александровна</t>
  </si>
  <si>
    <t xml:space="preserve"> 8  913 300 28 12</t>
  </si>
  <si>
    <t>brel_o_a@mail.ru</t>
  </si>
  <si>
    <t>г. Кемерово, ул. Красная, 6</t>
  </si>
  <si>
    <t>Филиал федерального государственного бюджетного образовательного учреждения высшего образования «Кемеровский государственный университет» в г. Анжеро-Судженске</t>
  </si>
  <si>
    <t>Токарева Елена Геннадьевна</t>
  </si>
  <si>
    <t>8 904 998 76 26</t>
  </si>
  <si>
    <t>ozo@asf.ru
medu@asf.ru</t>
  </si>
  <si>
    <t xml:space="preserve"> г. Анжеро-Судженск, ул. Ленина, д.8, корпус №1, аудитории - №1, №7. </t>
  </si>
  <si>
    <t>Сайт АСФ КемГУ:
http://www.asf.ru/board/18/read485.html</t>
  </si>
  <si>
    <t>Федеральное государственное бюджетное образовательное учреждение высшего образования Новокузнецкий институт (филиал) «Кемеровский государственный университет»</t>
  </si>
  <si>
    <t>Шимлина Инна Владимировна</t>
  </si>
  <si>
    <t>8 (3843) 71 70 20,                      8 905 908 91 18</t>
  </si>
  <si>
    <t>Ryabtseva2010@mail.ru</t>
  </si>
  <si>
    <t>г. Новокузнецк, ул. Кузнецова, д.6, аудитории – 40, 35, 30</t>
  </si>
  <si>
    <t xml:space="preserve">http://nbikemsu.ru/  </t>
  </si>
  <si>
    <t>Муниципальное бюджетное общеобразовательное учреждение “Средняя общеобразовательная школа № 24”</t>
  </si>
  <si>
    <t>Подосинникова Вера Ильинична</t>
  </si>
  <si>
    <t>8 906 931 23 98</t>
  </si>
  <si>
    <t>sc24@yandex.ru</t>
  </si>
  <si>
    <t>Таштагольский район   пгт Каз   ул. Нагорная, 39</t>
  </si>
  <si>
    <t>"Районная Централизованная библиотечная система Гурьевского района" Районная центральная библиотека им. М.А. Небогатова</t>
  </si>
  <si>
    <t>Лавицкая Анжелика Сергеевна, Мазур Валентина Филипповна</t>
  </si>
  <si>
    <t>8 913 283 48 10                         8 (38463) 5 45 82</t>
  </si>
  <si>
    <t>lika-89@ya.ru</t>
  </si>
  <si>
    <t>Гурьевский район, г. Гурьевск, Кирова, 3</t>
  </si>
  <si>
    <t>http://cbs-gur.do.am/?T4yE36F</t>
  </si>
  <si>
    <t>Муниципальное казенное общеобразовательное учреждение для детей-сирот и детей, оставшихся без попечения родителей «Школа-интернат №3 для детей-сирот и детей, оставшихся без попечения родителей»</t>
  </si>
  <si>
    <t>Щербакова Любовь Александровна</t>
  </si>
  <si>
    <t>8 913 318 65 39</t>
  </si>
  <si>
    <t>Shoria_tash3@mail.ru</t>
  </si>
  <si>
    <t>г. Таштагол, ул. Юбилейная, д. 9</t>
  </si>
  <si>
    <t>http://gornayashoriya3.jimdo.com/2016/11/08/географический-диктант/?logout=1</t>
  </si>
  <si>
    <t>Муниципальное бюджетное общеобразовательное учреждение  «Средняя общеобразовательная школа №15»</t>
  </si>
  <si>
    <t>Буркова Наталья Анатольевна</t>
  </si>
  <si>
    <t xml:space="preserve">8 906 927 90 80  </t>
  </si>
  <si>
    <t>natalya.burkova@bk.ru</t>
  </si>
  <si>
    <t>Таштагольский район, пгт. Мундыбаш, ул.Ленина, 5</t>
  </si>
  <si>
    <t>http://school15mund.ucoz.ru/</t>
  </si>
  <si>
    <t>Кировская область</t>
  </si>
  <si>
    <t>43</t>
  </si>
  <si>
    <t xml:space="preserve">Федеральное государственное бюджетное
образовательное учреждение высшего образования
"Вятский государственный университет" </t>
  </si>
  <si>
    <t>Прокашев Алексей Михайлович</t>
  </si>
  <si>
    <t>8 922 920 39 45</t>
  </si>
  <si>
    <t>amprokashev@gmail.com</t>
  </si>
  <si>
    <t>г. Киров, ул. Московская, д.36 корп.1</t>
  </si>
  <si>
    <t>Сайт ВятГУ: Интернет-газета от 02.11.2016</t>
  </si>
  <si>
    <t>Муниципальное казенное учреждение общеобразовательная школа-интернат основного общего образования деревни Гурёнки Белохолуницкого района Кировской области</t>
  </si>
  <si>
    <t>Сырчина Екатерина Сергеевна – учитель географии</t>
  </si>
  <si>
    <t>8 982 390 93 23</t>
  </si>
  <si>
    <t>sirchina.kat@yandex.ru</t>
  </si>
  <si>
    <t>Белохолуницкий район, деревня Гурёнки, улица Заречная, дом 25</t>
  </si>
  <si>
    <t xml:space="preserve">http://school-gyrenku.ucoz.ru/index/ehkzameny/0-16 </t>
  </si>
  <si>
    <t>Муниципальное бюджетное учреждение культуры "Библиотечно-информационный центр" Омутнинского района Кировской области (МБУК БИЦ) "Центральная библиотека имени А.Л. Алейнова" город Омутнинск</t>
  </si>
  <si>
    <t>Русских Алексей Алексеевич</t>
  </si>
  <si>
    <t>8 912 715 41 25 
8 909 142 73 80</t>
  </si>
  <si>
    <t xml:space="preserve">г. Омутнинск улица Воровского, 13д. 15 </t>
  </si>
  <si>
    <t>Костромская область</t>
  </si>
  <si>
    <t>44</t>
  </si>
  <si>
    <t>Федеральное государственное бюджетное образовательное учреждение высшего  образования «Костромской государственный университет»</t>
  </si>
  <si>
    <t xml:space="preserve">Дюкова Анна Сергеевна </t>
  </si>
  <si>
    <t>8 (4942) 31 34 72,               8 909 256 97 84</t>
  </si>
  <si>
    <t>net998@kmtn.ru</t>
  </si>
  <si>
    <t xml:space="preserve">г. Кострома, ул. 1 Мая, д. 14а </t>
  </si>
  <si>
    <t xml:space="preserve">http://kstu.edu.ru/index.php?id=1 </t>
  </si>
  <si>
    <t>Муниципальное общеобразовательное учреждение "Гимназия муниципального района город Нерехта"</t>
  </si>
  <si>
    <t>Сорокина Екатерина Александровна</t>
  </si>
  <si>
    <t>8 (49431) 75 62 7</t>
  </si>
  <si>
    <t>gimnas_nerehta@mail.ru</t>
  </si>
  <si>
    <t>г. Нерехта, ул. Школьная, д. 3</t>
  </si>
  <si>
    <t>http://www.eduportal44.ru/Nerehta/Gimn/Lists/List1/view1.aspx</t>
  </si>
  <si>
    <t>Шарьинское местное отделение Русского Географического Общества (на базе администрации Шарьинского муниципального района)</t>
  </si>
  <si>
    <t>Будеева Вера Владимировна</t>
  </si>
  <si>
    <t>8 (49449) 5 33 53</t>
  </si>
  <si>
    <t>сomobr2@mail.ru
sizpost@yandex.ru</t>
  </si>
  <si>
    <t>г.Шарья, ул.Октябрьская, д.21</t>
  </si>
  <si>
    <t>Муниципальное общеобразовательное учреждение «Средняя общеобразовательная школа №4 им. Ф.Н. Красовского города Галича»</t>
  </si>
  <si>
    <t>Рябинцев Роман Владимирович</t>
  </si>
  <si>
    <t>8 (4942) 31 34 72</t>
  </si>
  <si>
    <t>info@adm44.ru</t>
  </si>
  <si>
    <t>г. Галич Костромской области, ул. Советская, дом 1</t>
  </si>
  <si>
    <t>Муниципальное общеобразовательное учреждение «Средняя общеобразовательная школа №1 м.р. Нерехта»</t>
  </si>
  <si>
    <t>Нерехтский р-он, п.Космынино, ул.Ленина, д.31</t>
  </si>
  <si>
    <t>Федеральное государственное казенное военное образовательное учреждение высшего образования «Военная академия радиационной, химической и биологической защиты имени Маршала Советского Союза С.К. Тимошенко  (г. Кострома)» Министерства обороны Российской Федерации</t>
  </si>
  <si>
    <t>Краснодарский край</t>
  </si>
  <si>
    <t>Федеральное государственное бюджетное образовательное учреждение высшего образования «Кубанский государственный университет», географический факультет.</t>
  </si>
  <si>
    <t>Волкова Татьяна Александровна</t>
  </si>
  <si>
    <t>8 928 039 59 39</t>
  </si>
  <si>
    <t>mist-next4@inbox.ru</t>
  </si>
  <si>
    <t>г.Краснодар, ул.Ставропольская, 149</t>
  </si>
  <si>
    <t>http://kubsu.ru/ru/node/10497</t>
  </si>
  <si>
    <t>Муниципальное бюджетное учреждение культуры "Централизованная библиотечная система" Центральная городская библиотека им. Н.К. Крупской</t>
  </si>
  <si>
    <t>Иванова Анна Анатольевна</t>
  </si>
  <si>
    <t xml:space="preserve">8 953 088 47 04 </t>
  </si>
  <si>
    <t>anuta.an23@gmail.com</t>
  </si>
  <si>
    <t xml:space="preserve">г. Армавир, ул. Кирова, д. 53 </t>
  </si>
  <si>
    <t xml:space="preserve">http://armavir-cbs.ru/news/vserossiyskiy-geograficheskiy-diktant </t>
  </si>
  <si>
    <t>Муниципальное образовательное бюджетное учреждение средняя образовательная школа № 9 г.Лабинска (МОБУ СОШ № 9 г. Лабинска)</t>
  </si>
  <si>
    <t>Лубинцова Инна Владимировна</t>
  </si>
  <si>
    <t>8 918 419 72 84</t>
  </si>
  <si>
    <t>galinka6587@yandex.ru</t>
  </si>
  <si>
    <t xml:space="preserve"> Лабинский р-н, Лабинск, ул. Красная, 27</t>
  </si>
  <si>
    <t>Муниципальное  бюджетное  учреждение  дополнительного  образования  детский  эколого-биологический  центр</t>
  </si>
  <si>
    <t>Феофилактова Ирина Александровна,председатель Апшеронского районного отделения Краснодарского регионального отделения Русского географического общества, директор МБУ ДОД ЭБЦ</t>
  </si>
  <si>
    <t xml:space="preserve"> 8 (86152) 4 18 03</t>
  </si>
  <si>
    <t>shewchencko.olya2014@yandex.ru</t>
  </si>
  <si>
    <t>Апшеронский  район, город  Хадыженск, улица  Карла  Маркса  дом  7</t>
  </si>
  <si>
    <t>Муниципальное образовательное бюджетное учреждение "Средняя образовательная школа № 68" города Белореченска</t>
  </si>
  <si>
    <t>Лубашевская Елена Геннадьевна, Председатель Белореченского районного отделения Краснодарского регионального отделения Русского географического общества,</t>
  </si>
  <si>
    <t>8 918 319 39 58</t>
  </si>
  <si>
    <t>lubelen@yandex.ru</t>
  </si>
  <si>
    <t>город Белореченск, ул. Свердлова, 1</t>
  </si>
  <si>
    <t>Государственное автономное профессиональное образовательное учреждение Краснодарского края «Брюховецкий многопрофильный техникум»</t>
  </si>
  <si>
    <t>Виктор Викторович Хрущев, председатель Брюховецкого районного отделения Краснодарского регионального отделения Русского географического общества, заместитель главы муниципального образования Брюховецкий район     Сторчак Инесса Борисовна</t>
  </si>
  <si>
    <t xml:space="preserve"> 8 (86156) 2 18 33,                       8  918 194 99 80,                       8 (86156) 3 52 46,                8 918 271 15 16</t>
  </si>
  <si>
    <t>sib29a@mail.ru</t>
  </si>
  <si>
    <t>Брюховецкий район, ст. Брюховецкая, ул. Красная, 276</t>
  </si>
  <si>
    <t>Филиал федерального государственного бюджетного образовательного учреждения высшего образования "Кубанский государственный университет"  в городе Геленджике</t>
  </si>
  <si>
    <t>Романова Татьяна Васильевна</t>
  </si>
  <si>
    <t>8 928 221 00 81</t>
  </si>
  <si>
    <t>gel@kubsu.ru</t>
  </si>
  <si>
    <t>город Геленджик, ул. Луначарского, 126</t>
  </si>
  <si>
    <t>Негосударственное образовательное учреждение высшего образования "Кубанский социально-экономический институт"</t>
  </si>
  <si>
    <t>Самойленко Александр Анатольевич</t>
  </si>
  <si>
    <t>8 918 217 12 66</t>
  </si>
  <si>
    <t>Elect.you@yandex.ru</t>
  </si>
  <si>
    <t>Краснодар Ул. Камвольная,3</t>
  </si>
  <si>
    <t>Муниципальная бюджетная образовательная организация "Гимназия № 4"</t>
  </si>
  <si>
    <t>Расторгуева Татьяна Васильевна</t>
  </si>
  <si>
    <t>8 988 769 08 60</t>
  </si>
  <si>
    <t>hbfr1987@yandex.ru</t>
  </si>
  <si>
    <t>город Новороссийск, ул. Герцена - 11-А</t>
  </si>
  <si>
    <t>Филиал федерального государственного бюджетного образовательного учреждения высшего образования "Кубанский государственный университет"   в городе Тихорецке</t>
  </si>
  <si>
    <t>Оганесян Наталья Юрьевна, Председатель Тихорецкого районного отделения Краснодарского регионального отделения Русского географического общества,</t>
  </si>
  <si>
    <t>8 961 589 56 16</t>
  </si>
  <si>
    <t>oganesyan-91@mail.ru
school2tih@mail.ru</t>
  </si>
  <si>
    <t>г. Тихорецк, ул. Ленина,58</t>
  </si>
  <si>
    <t>Филиал федерального государственного бюджетного образовательного учреждения высшего образования «Российский государственный гидрометеорологический университет» в г. Туапсе                                              Государственное бюджетное профессиональное образовательное учреждение Краснодарского края  «Туапсинский гидрометеорологический техникум»</t>
  </si>
  <si>
    <t>Аракелов Микаэл Сергеевич, к.г.н., ученый секретарь Туапсинского районного отделения КРО РГО, Мерзаканов Сергей Айтечевич, к.соц.н., зав. кафедрой гуманитарных и естественнонаучных дисциплин филиала РГГМУ в г. Туапсе, зам. председателя Туапсинского районного отделения КРО РГО</t>
  </si>
  <si>
    <t xml:space="preserve"> 8 918 487 30 50 ,                    8 861 672 37 63 </t>
  </si>
  <si>
    <t>gend_arakelov@bk.ru</t>
  </si>
  <si>
    <t>Туапсинский район, г. Туапсе, ул. Морская, д.7.</t>
  </si>
  <si>
    <t>Федеральное государственное бюджетное образовательное учреждение дополнительного образования Всероссийский детский центр «Смена»</t>
  </si>
  <si>
    <t>Секретёва Людмила Анатольевна</t>
  </si>
  <si>
    <t>8 (86133) 9 35 20 (доб.141)</t>
  </si>
  <si>
    <t>sekreteva.l@gmail.com</t>
  </si>
  <si>
    <t>г. Анапа, п. Сукко, улица Приморская, дом 7</t>
  </si>
  <si>
    <t> Зал правления в здании торговой промышленной палаты</t>
  </si>
  <si>
    <t>Кузьменко Олег</t>
  </si>
  <si>
    <t>8 861 992 03 40</t>
  </si>
  <si>
    <t>г. Краснодар, ул. Трамвайная, 2/6</t>
  </si>
  <si>
    <t>Федеральное государственное казенное военное образовательное учреждение высшего образования "Краснодарское высшее военное авиационное училище летчиков имени Героя Советского Союза А.К. Серова" Министерства обороны РФ</t>
  </si>
  <si>
    <t>Федеральное государственное казенное военное образовательное учреждение высшего образования "Краснодарское высшее военное училище имени генерала армии С.М.Штеменко" Министерства обороны Российской Федерации</t>
  </si>
  <si>
    <t>Федеральное государственное казенное общеообразовательное учреждение "Краснодарское президентское кадетское училище"</t>
  </si>
  <si>
    <t>Красноярский край</t>
  </si>
  <si>
    <t>Фонд организации экспедиций «Экспедиционный центр Русского географического общества в Сибирском Федеральном округе»</t>
  </si>
  <si>
    <t>Комиссаренко Юлия Владимировна</t>
  </si>
  <si>
    <t>8 902 924 75 95</t>
  </si>
  <si>
    <t>ec.rgo.sfo@gmail.com</t>
  </si>
  <si>
    <t>г. Красноярск, ул. Урванцева, д. 25, пом. 1</t>
  </si>
  <si>
    <t>Федеральное государственное бюджетное образовательное учреждение высшего  образования «Красноярский государственный педагогический университет им. В.П. Астафьева» ( КГПУ им. В.П. Астафьева)</t>
  </si>
  <si>
    <t>Дорофеева Любовь Андреевна</t>
  </si>
  <si>
    <t>8 913 199 82 55
217 17 45</t>
  </si>
  <si>
    <t>dorofeeva-la@yandex.ru</t>
  </si>
  <si>
    <t>г. Красноярск, ул. Ады Лебедевой, д. 89</t>
  </si>
  <si>
    <t>http://www.kspu.ru/page-21541.html</t>
  </si>
  <si>
    <t>Мотыгинское бюджетное общеобразовательное учреждение Мотыгинская средняя общеобразовательная школа№ 2 Мотыгинского района Красноярского края</t>
  </si>
  <si>
    <t>Зенина С.Ю.</t>
  </si>
  <si>
    <t>8(391)4122529</t>
  </si>
  <si>
    <t>sveta.zenina1972@yandex.ru</t>
  </si>
  <si>
    <t>п. Мотыгино, ул. Школьная 25</t>
  </si>
  <si>
    <t>Талнахская городская библиотека, муниципальное бюджетное учреждение «Централизованная библиотечная система» города Норильска</t>
  </si>
  <si>
    <t>Гринкевич Галина Аркадьевна</t>
  </si>
  <si>
    <t>8(3919) 48-34-06</t>
  </si>
  <si>
    <t>tgb02@mail.ru
cbs@norcom.ru</t>
  </si>
  <si>
    <t>г. Норильск, район Талнах, ул. Диксона, 9</t>
  </si>
  <si>
    <t>Муниципальное бюджетное учреждение «Музейно-выставочный комплекс «Музей Норильска»</t>
  </si>
  <si>
    <t>Каверина Екатерина Владимировна;</t>
  </si>
  <si>
    <t>8 913 504 92 99,                     8 (3919) 46 13 27</t>
  </si>
  <si>
    <t>detail@bk.ru , museum_npr.koo@mail.ru</t>
  </si>
  <si>
    <t>г. Норильск, ул. Ленинский проспект, дом 14;</t>
  </si>
  <si>
    <t>Муниципальное бюджетное образовательное учреждение «Приреченская средняя общеобразовательная школа»</t>
  </si>
  <si>
    <t>Грейтан Галина Андреевна</t>
  </si>
  <si>
    <t>8 983 2974985</t>
  </si>
  <si>
    <t>mouprir2009@mail.ru</t>
  </si>
  <si>
    <t>Ужурский район п.Приреченск ул. Октябрьская 5662267</t>
  </si>
  <si>
    <t>Федеральное государственное бюджетное образовательное учреждение высшего образования «Сибирский федеральный университет»</t>
  </si>
  <si>
    <t>Ямских Галина Юрьевна – зав. кафедрой географии, д.г.н., проф.</t>
  </si>
  <si>
    <t>8 913 595 41 95</t>
  </si>
  <si>
    <t>Yamskikh@mail.ru</t>
  </si>
  <si>
    <t>г. Красноярск, пр. Свободный, 79</t>
  </si>
  <si>
    <t>http://news.sfu-kras.ru/node/17906</t>
  </si>
  <si>
    <t>Муниципальное бюджетное учреждение культуры «Дудинская централизованная библиотечная система», Центральная библиотека</t>
  </si>
  <si>
    <t>Смирнова Людмила Николаевна</t>
  </si>
  <si>
    <t>8 905 999 95 10</t>
  </si>
  <si>
    <t>dudbibl@rambler.ru</t>
  </si>
  <si>
    <t>г. Дудинка, ул. Матросова, 8а</t>
  </si>
  <si>
    <t>Краевое государственное бюджетное профессиональное образовательное учреждение «Таймырский колледж»</t>
  </si>
  <si>
    <t>Рыбакова Татьяна Витальевна</t>
  </si>
  <si>
    <t>8 (39191) 5 42 99</t>
  </si>
  <si>
    <t>tkmetod@mail.ru</t>
  </si>
  <si>
    <t>Таймырский Долгано-Ненецкий муниципальный район, г. Дудинка, ул. Щорса, д. 25</t>
  </si>
  <si>
    <t>Таймырское муниципальное казенное образовательное учреждение «Дудинская гимназия»</t>
  </si>
  <si>
    <t>Шиховцева Светлана Валерьевна</t>
  </si>
  <si>
    <t>8 (39191) 5 22 56</t>
  </si>
  <si>
    <t>Taimyr1.2@mail.ru</t>
  </si>
  <si>
    <t>г.Дудинка, ул.Горького 47А</t>
  </si>
  <si>
    <t>Муниципальное бюджетное учреждение дополнительного образования «Дом детского творчества (г. Боготол)</t>
  </si>
  <si>
    <t>Муковозчикова Елена Николаевна, педагог –организатор по исследовательской работе с обучающимися</t>
  </si>
  <si>
    <t>8 (39157) 2 17 92</t>
  </si>
  <si>
    <t>ddt.bog@mail.ru</t>
  </si>
  <si>
    <t>г.Боготол, ул.Деповская, д.17</t>
  </si>
  <si>
    <t>Муниципальное бюджетное образовательное учреждение Боготольская средняя общеобразовательная школа</t>
  </si>
  <si>
    <t>Спирина Валентина Тимофеевна</t>
  </si>
  <si>
    <t>8 923 360 71 80                     8 933 326 22 60</t>
  </si>
  <si>
    <t>wladimirowka-sh@yandex.ru, sivzovass@mail.ru</t>
  </si>
  <si>
    <t>Боготольский р-н, село Боготол, ул Набережная 10А</t>
  </si>
  <si>
    <t>Муниципальное бюджетное учреждение культуры Центральная городская библиотека им. М. Горького г. Железногорска Красноярского края</t>
  </si>
  <si>
    <t>Колотова Тамара Евгеньевна</t>
  </si>
  <si>
    <t>8 983 613 81 53</t>
  </si>
  <si>
    <t>t.colotova@yandex.ru</t>
  </si>
  <si>
    <t>г. Железногорск, ул. Крупской, 8</t>
  </si>
  <si>
    <t>Муниципальное бюджетное учреждение культуры "Районный Дом культуры" Казачинского района</t>
  </si>
  <si>
    <t>Курхули Валерий Георгиевич</t>
  </si>
  <si>
    <t>8 (39196)2 15 30                       8 960 770 90 25</t>
  </si>
  <si>
    <t>Казачинский район, село Казачинское, ул.Советская, 107</t>
  </si>
  <si>
    <t>Муниципальное казенное образовательное учреждение «Сургутихинская средняя общеобразовательная школа».</t>
  </si>
  <si>
    <t>Попова Светлана Сергеевна</t>
  </si>
  <si>
    <t>8 (39190) 4 81 04</t>
  </si>
  <si>
    <t>surgut@ruo24.org</t>
  </si>
  <si>
    <t>Туруханский район, п. Сургутиха, ул. Центральная, 17</t>
  </si>
  <si>
    <t>Муниципальное казенное общеобразовательное учреждение "Средняя общеобразовательная школа № 2 имени маршала Советсвкого Союза Н.И. Крылова"</t>
  </si>
  <si>
    <t>Мурашкина Инна Николаевна</t>
  </si>
  <si>
    <t>8 923 452 71 45</t>
  </si>
  <si>
    <t>innamur33@mail.ru</t>
  </si>
  <si>
    <t>Ужурский р-он, ЗАТО поселок Солнечный, ул. Неделина 10Б</t>
  </si>
  <si>
    <t>http://mousosh2.3dn.ru</t>
  </si>
  <si>
    <t>Муниципальное бюджетное образовательное учреждение
"Гляденская средняя общеобразовательная школа"
Назаровского района Красноярского края</t>
  </si>
  <si>
    <t>Атопшева Ирина Геннадьевна</t>
  </si>
  <si>
    <t>8 962 065 67 75                       8 (39155) 9 43 19</t>
  </si>
  <si>
    <t>Назаровский район, п. Глядень Улица Новая 28</t>
  </si>
  <si>
    <t>Краевое государственное бюджетное образовательное учреждение "Красноярский колледж отраслевых технологий и предпринимательства"</t>
  </si>
  <si>
    <t>Непомнящая Юлия Валерьевна</t>
  </si>
  <si>
    <t>8 913 199 35 85</t>
  </si>
  <si>
    <t>Красноярск, ул. Курчатова, дом 15</t>
  </si>
  <si>
    <t>Краевое государственное бюджетное профессиональное образовательное учреждение «Ачинский торгово-экономический техникум»</t>
  </si>
  <si>
    <t>Ускова Ольга Геннадьевна, Бывшева Оксана Викторовна</t>
  </si>
  <si>
    <t>8 (39151) 5 04 76               8 983 615 15 17                      8 913 570 98 20</t>
  </si>
  <si>
    <t>olga.uskova.78@mail.ru, oksabyv@mail.ru, at-et@yandex.ru</t>
  </si>
  <si>
    <t>г. Ачинск, ул. Гагарина, 22 (корпус № 2)</t>
  </si>
  <si>
    <t>Муниципальное казенное образовательное  учреждение «Средняя общеобразовательная школа города Игарки» им В.П.Астафьева</t>
  </si>
  <si>
    <t>учитель географии Надежда Евгеньевна Ащиулова.</t>
  </si>
  <si>
    <t>8 (3912) 2 28 88                   8 913 186 59 18</t>
  </si>
  <si>
    <t>Туруханский район г.Игарка II микрорайон дом 10 А</t>
  </si>
  <si>
    <t>Муниципальное бюджетное общеобразовательное учреждение "Боготольская средняя общеобразовательная школа "Боготольского района Красноярского края</t>
  </si>
  <si>
    <t>Лобанова Зинаида Эдуардовна</t>
  </si>
  <si>
    <t>8 (39157) 3 13 44                        8 960 760 27 90</t>
  </si>
  <si>
    <t>moubogotolskayasosh@yandex.ru</t>
  </si>
  <si>
    <t>Боготольский район, с. Боготол, ул.Набережная, д.10 «А»</t>
  </si>
  <si>
    <t xml:space="preserve">https://sbogotol.ucoz.ru </t>
  </si>
  <si>
    <t>Муниципальное бюджетное образовательное учреждение Комская средняя общеобразовательная  школа №4</t>
  </si>
  <si>
    <t>Подшивайлова Наталья Анатольевна</t>
  </si>
  <si>
    <t>8 965 893 56 57                          8 (39147) 9 72 43                     8 (39147) 9 72 27</t>
  </si>
  <si>
    <t xml:space="preserve">ndemshenko@bk.ru </t>
  </si>
  <si>
    <t>Новосёловский район п. Кома ул. Школьная, 1</t>
  </si>
  <si>
    <t>Муниципальное бюджетное общеобразовательное учреждение "Раздолинская средняя общеобразовательная школа имени Героя Советского Союза Федора Тюменцева"</t>
  </si>
  <si>
    <t>Турицын Иван Геннадьевич</t>
  </si>
  <si>
    <t>8 923 360 74 23</t>
  </si>
  <si>
    <t>iv.turitsyn@yandex.ru</t>
  </si>
  <si>
    <t>Мотыгинский район, пгт Раздолинск, ул.Пушкина,33.</t>
  </si>
  <si>
    <t>Муниципальное бюджетное образовательное учреждение «Локшинская средняя общеобразовательная школа».</t>
  </si>
  <si>
    <t>Владимирова Екатерина Константиновна</t>
  </si>
  <si>
    <t>8 923 276 34 20</t>
  </si>
  <si>
    <t>vaepi@rambler.ru</t>
  </si>
  <si>
    <t>Ужурский район, с. Локшино, ул.
Центральная, 19.</t>
  </si>
  <si>
    <t>Муниципальное бюджетное общеобразовательне учреждение "Средняя школа №92"</t>
  </si>
  <si>
    <t>Саплева Ирина Виктровна</t>
  </si>
  <si>
    <t>8 913 042 96 69</t>
  </si>
  <si>
    <t xml:space="preserve">zavuch92@mail.ru </t>
  </si>
  <si>
    <t xml:space="preserve"> г.Красноярск, ул.60 лет Октября,81</t>
  </si>
  <si>
    <t>http://www.92school.ru/</t>
  </si>
  <si>
    <t>Краевое государственное бюджетное профессиональное образовательное учреждение «Шушенский сельскохозяйственный колледж»</t>
  </si>
  <si>
    <t>Овчинникова Татьяна Викторовна</t>
  </si>
  <si>
    <t>8 908 222 51 01</t>
  </si>
  <si>
    <t>Ovchinnikovy@yandex.ru</t>
  </si>
  <si>
    <t>п. Шушенское, кв. Сельхотехникума, 20</t>
  </si>
  <si>
    <t>http://шсхк.рф/</t>
  </si>
  <si>
    <t>Краевое государственное бюджетное образовательное учреждение "Железногорский кадетский корпус"</t>
  </si>
  <si>
    <t>Филатова Вера Николаевна</t>
  </si>
  <si>
    <t>8 950 406 91 39</t>
  </si>
  <si>
    <t>nkk26@mail.ru</t>
  </si>
  <si>
    <t>г. Железногорск, улица Горького 56</t>
  </si>
  <si>
    <t>Таймырское муниципальное казенное общеобразовательное учреждение «Усть-Портовская средняя школа-интернат»</t>
  </si>
  <si>
    <t>Кукарева Зинаида Валентиновна</t>
  </si>
  <si>
    <t xml:space="preserve">8 (39179) 4 23 01  </t>
  </si>
  <si>
    <t>taimyr3.3_kzv@mail.ru</t>
  </si>
  <si>
    <t>Таймырский (Долгано-Ненецкий) муниципальный район, п.Усть-Порт, ул.Заводская, д.15</t>
  </si>
  <si>
    <t>Муниципальное казенное общеобразовательное учреждение «Верещагинская средняя общеобразовательная школа»</t>
  </si>
  <si>
    <t>Сидорова Татьяна Алексеевна</t>
  </si>
  <si>
    <t>8 (39190) 4 82 45</t>
  </si>
  <si>
    <t>ta1560@mail.ru</t>
  </si>
  <si>
    <t>Туруханский район, с. Верещагино, ул. Школьная, 8</t>
  </si>
  <si>
    <t>http://wereshcaginskaya.ucoz.ru/</t>
  </si>
  <si>
    <t>Муниципальное бюджетное общеобразовательное учреждение Уярская средняя общеобразовательная школа №3</t>
  </si>
  <si>
    <t>Трофимова Светлана Кузьминична</t>
  </si>
  <si>
    <t>8(39146)21-8-69</t>
  </si>
  <si>
    <t>uyarschool3@yandex.ru</t>
  </si>
  <si>
    <t>г. Уяр, 30 лет ВЛКСМ, д. 59</t>
  </si>
  <si>
    <t>Муниципальное общеобразовательное бюджетное учреждение Тальская средняя общеобразовательная школа</t>
  </si>
  <si>
    <t>Светлана Анатольевна Козлова</t>
  </si>
  <si>
    <t>8 (39174) 3 42 22</t>
  </si>
  <si>
    <t>taloe@irbruo.ru</t>
  </si>
  <si>
    <t>Ирбейский р-н, с. Талое, ул. Лесная, д.21</t>
  </si>
  <si>
    <t>http://taloesoch.ucoz.ru/</t>
  </si>
  <si>
    <t>Муниципальное бюджетное общеобразовательное учреждение «Средняя общеобразовательная школа №6 города Лесосибирска»</t>
  </si>
  <si>
    <t>Седых Инна Васильевна</t>
  </si>
  <si>
    <t>8 950 414 07 33</t>
  </si>
  <si>
    <t>innapred@mail.ru</t>
  </si>
  <si>
    <t>г.Лесосибирск, ул.Просвещения,32</t>
  </si>
  <si>
    <t>http://soch-6.ru/2017/25.htm</t>
  </si>
  <si>
    <t xml:space="preserve"> Краевое государственное бюджетное профессиональное образовательное учреждение «Шарыповский строительный техникум»
</t>
  </si>
  <si>
    <t>Суманосова Наталья Викторовна</t>
  </si>
  <si>
    <t>8 (39153) 2 85 36</t>
  </si>
  <si>
    <t>pou-shst@yandex.ru, nata0904.82@mail.ru</t>
  </si>
  <si>
    <t>г. Шарыпово, мкр.4 д.26</t>
  </si>
  <si>
    <t>Курганская область</t>
  </si>
  <si>
    <t>45</t>
  </si>
  <si>
    <t>Федеральное государственное бюджетное образовательное учреждение высшего образования "Курганский государственный университет"</t>
  </si>
  <si>
    <t>Анчугова Лариса Елисеевна, Рахманов Евгений Леонидович, Шаров Атрем Владимирович</t>
  </si>
  <si>
    <t>8 (3522) 65 49 31                      8 905 838 39 28</t>
  </si>
  <si>
    <t>geomir-kgu@yandex.ru</t>
  </si>
  <si>
    <t>г. Курган, ул. Советская, 63, стр. 4.</t>
  </si>
  <si>
    <t>Муниципальное бюджетное общеобразовательное учреждение г.Кургана «Гимназия № 47»</t>
  </si>
  <si>
    <t>Бобчик Ирина Анатольевна</t>
  </si>
  <si>
    <t>8 919 575 18 19</t>
  </si>
  <si>
    <t>bobchik.irina@mail.ru</t>
  </si>
  <si>
    <t>г. Курган, ул. Зорге, 37</t>
  </si>
  <si>
    <t>http://ling47.ru/news/vserossijskijgeagraficheskij_diktant/2016-11-06-1410</t>
  </si>
  <si>
    <t>Муниципальное автономное общеобразовательное учреждение «Курганская основная общеобразовательная школа»</t>
  </si>
  <si>
    <t>Селянина Вера Александровна</t>
  </si>
  <si>
    <t>8 950 446 34 11</t>
  </si>
  <si>
    <t>г. Курган, ул.Коммунистическая 4</t>
  </si>
  <si>
    <t>Курская область</t>
  </si>
  <si>
    <t>46</t>
  </si>
  <si>
    <t>Федеральное государственное бюджетное образовательное учреждение высшего образования "Курский государственный университет"</t>
  </si>
  <si>
    <t>Лукашова Ольга Павловна</t>
  </si>
  <si>
    <t>8 903 677 44 67</t>
  </si>
  <si>
    <t>olga_lukashova@mail.ru</t>
  </si>
  <si>
    <t>г. Курск, улица Радищева, 33</t>
  </si>
  <si>
    <t>http://kursksu.ru/stories/view/5241</t>
  </si>
  <si>
    <t xml:space="preserve">Муниципальное казенное общеобразовательное учреждение  "Защитенская средняя общеобразовательная школа" </t>
  </si>
  <si>
    <t>Самойлова Лидия Николаевна</t>
  </si>
  <si>
    <t>8(47145) 4-75-21</t>
  </si>
  <si>
    <t>Щигровский район, с. Защитное</t>
  </si>
  <si>
    <t>Липецкая область</t>
  </si>
  <si>
    <t>48</t>
  </si>
  <si>
    <t>Муниципальное бюджетное общеобразовательное учреждение средняя общеобразовательная школа села Сухая Лубна имени Мозгунова А.З.</t>
  </si>
  <si>
    <t>Юшманова Лилия Васильевна</t>
  </si>
  <si>
    <t>8 (4742) 75 55 41</t>
  </si>
  <si>
    <t>lubna48@mail.ru</t>
  </si>
  <si>
    <t>Липецкий район, с. Сухая Лубна, ул. Советская, д. 23а</t>
  </si>
  <si>
    <t>Муниципальное бюджетное  общеобразовательное учреждение средняя общеобразовательная школа д. Весёлая
Долгоруковского муниципального района
Липецкой области</t>
  </si>
  <si>
    <t>Пасько Наталья Витальевна</t>
  </si>
  <si>
    <t>8 906 593 73 09</t>
  </si>
  <si>
    <t>natapasko@yandex.ru</t>
  </si>
  <si>
    <t>Долгоруковский район. Д. Весёлая. Ул. Молодежная, 22</t>
  </si>
  <si>
    <t>http://veseloe.org.ru/index.php/284-vserossijskij-geograficheskij-diktant</t>
  </si>
  <si>
    <t>Муниципальная бюджетная общеобразовательная школа с. Стегаловка.</t>
  </si>
  <si>
    <t>Уразова Ольга Юрьевна учитель географии.</t>
  </si>
  <si>
    <t>8 905 682 43 11</t>
  </si>
  <si>
    <t>stegschool@mail.ru</t>
  </si>
  <si>
    <t>Долгоруковский район с. Стегаловка ул. Школьная д. 5</t>
  </si>
  <si>
    <t xml:space="preserve">http://stegschool.ru/index.php/408-pervyj-shkolnyj-etap-vserossijskoj-olimpiady-shkolnikov </t>
  </si>
  <si>
    <t>Муниципальное  бюджетное общеобразовательное учреждение средняя общеобразовательная школа с. Становое Становлянского муниципального района Липецкой области</t>
  </si>
  <si>
    <t>Лахтикова Лидия Дмитриевна и</t>
  </si>
  <si>
    <t>8 905 178 41 10</t>
  </si>
  <si>
    <t>ktoyan@inbox.ru</t>
  </si>
  <si>
    <t>Становлянский район, с. Становое, ул. Советская, д.89</t>
  </si>
  <si>
    <t>Муниципальное бюджетное общеобразовательное учреждение средняя общеобразовательная школа с. Сотниково</t>
  </si>
  <si>
    <t>Волкова Диана Сергеевна</t>
  </si>
  <si>
    <t>8 952 595 32 55</t>
  </si>
  <si>
    <t>Краснинский район, с. Сотниково, ул. Лесная, д. 20.</t>
  </si>
  <si>
    <t>Муниципальное бюджетное общеобразовательное учреждение "Основная общеобразовательная школа с.Измалково" Измалковского района Липецкой области</t>
  </si>
  <si>
    <t>Козликина Галина Ивановна</t>
  </si>
  <si>
    <t>8 920 249 60 26</t>
  </si>
  <si>
    <t xml:space="preserve"> izmalkovo2@yandex.ru</t>
  </si>
  <si>
    <t>Измалковский район, с.Измалково, ул. Советская 53</t>
  </si>
  <si>
    <t>https://www.rgo.ru/ru/proekty/vserossiyskiygeograficheskiy-diktant-0/vserossiyskiy-geograficheskiy-diktant2016;</t>
  </si>
  <si>
    <t>Федеральное государственное бюджетное образовательное учреждение высшего образования "Елецкий государственный университет им. И.А. Бунина"</t>
  </si>
  <si>
    <t>Курносова Ирина Михайловна         Сроботова Ольга Владимировна</t>
  </si>
  <si>
    <t>8 (47467) 2 11 22                     8 980 266 96 24</t>
  </si>
  <si>
    <t>prorector-uvr@mail.ru skrolga48@mail.ru</t>
  </si>
  <si>
    <t>г. Елец, ул. Коммунаров, д. 28</t>
  </si>
  <si>
    <t>http://www.elsu.ru/events/6152-vserossiyskiy-geograficheskiy-diktant.html</t>
  </si>
  <si>
    <t xml:space="preserve">Федеральное государственное бюджетное образовательное учреждение высшего образования "Липецкий государственный педагогический университет имени П.П. Семенова-Тян-Шанского" </t>
  </si>
  <si>
    <t>Климов Дмитрий Сергеевич</t>
  </si>
  <si>
    <t>8 952 595 33 80</t>
  </si>
  <si>
    <t>geoklim@mail.ru</t>
  </si>
  <si>
    <t>г. Липецк ул. Ленина, д. 42</t>
  </si>
  <si>
    <t>lspu-lipetsk.ru/</t>
  </si>
  <si>
    <t>Магаданская область</t>
  </si>
  <si>
    <t>49</t>
  </si>
  <si>
    <t>Федеральное государственное бюджетное образовательное учреждение высшего профессионального образования «Северо-Восточный государственный университет»</t>
  </si>
  <si>
    <t>Якунина Юлия Евгеньевна, декан социально-гуманитарного факультета СВГУ</t>
  </si>
  <si>
    <t>8 914 862 37 73</t>
  </si>
  <si>
    <t>yakunina@mail.ru
pevecvk@mail.ru</t>
  </si>
  <si>
    <t>г. Магадан, ул. Портовая, д. 13</t>
  </si>
  <si>
    <t>Москва, город</t>
  </si>
  <si>
    <t>77</t>
  </si>
  <si>
    <t>Федеральное государственное бюджетное образовательное учреждение высшего образования «Московский государственный университет имени М.В.Ломоносова»</t>
  </si>
  <si>
    <t>Исаченкова Лидия Борисовна</t>
  </si>
  <si>
    <t xml:space="preserve">Ленинские горы, д. 1, географический факультет, ауд. 01, 02 Главного здания </t>
  </si>
  <si>
    <t xml:space="preserve">http://www.geogr.msu.ru/news/news_detail.php?ID=11926 </t>
  </si>
  <si>
    <t>Государственное бюджетное учреждение культуры г. Москвы "Дом культуры "Дружба"</t>
  </si>
  <si>
    <t>Поступинская Татьяна Александровна</t>
  </si>
  <si>
    <t>8 926 483 63 73</t>
  </si>
  <si>
    <t>corrrida@mail.ru</t>
  </si>
  <si>
    <t>ул. Медынская, 6А</t>
  </si>
  <si>
    <t>Федеральное государственное бюджетное образовательное 
учреждение высшего образования   
«Российский  государственный  университет нефти и газа 
 (национальный исследовательский университет)  имени И.М. Губкина</t>
  </si>
  <si>
    <t>Полякова Юлия Давидовна</t>
  </si>
  <si>
    <t>8 916 682 58 53</t>
  </si>
  <si>
    <t>rusyaz@yandex.ru</t>
  </si>
  <si>
    <t>Лениский проспект, дом 65, корпус 1</t>
  </si>
  <si>
    <t>Федеральное государственное бюджетное образовательное учреждение высшего образования "Российский Государственный Гуманитрный Университет"</t>
  </si>
  <si>
    <t>Андрианова Марина Сергеевна</t>
  </si>
  <si>
    <t xml:space="preserve"> 8 (495) 250 69 74 
8 916 673 83 56                          8 (495) 250 65 74                  8 916 673 83 53</t>
  </si>
  <si>
    <t>mary@rggu.ru</t>
  </si>
  <si>
    <t>Миусская, пл., д. 6</t>
  </si>
  <si>
    <t>http://rggu.ru/projects/dictant/</t>
  </si>
  <si>
    <t>Федеральное государственное бюджетное образовательное учреждение высшего образования "Российский государственный аграрный университет -Московская сельскохозяйственная академия имени К.А. Тимирязева"</t>
  </si>
  <si>
    <t>Лабазова Татьяна Игоревна</t>
  </si>
  <si>
    <t>8 919 776 65 04</t>
  </si>
  <si>
    <t>labazova.t@gmail.com
gnaumova@rambler.ru,</t>
  </si>
  <si>
    <t>ул. Тимирязевская, 49</t>
  </si>
  <si>
    <t>Государственное автономное образовательное учреждение высшего образования города Москвы «Московский городской педагогический университет"</t>
  </si>
  <si>
    <t>Шульгина Ольга Владимировна</t>
  </si>
  <si>
    <t>8 (499) 748 58 92                   8 (499) 748 58 82                 8 916 260 69 73</t>
  </si>
  <si>
    <t>ShulginaOV@mgpu.ru        Olga_Shulgina@mail.ru</t>
  </si>
  <si>
    <t>ул. Чечулина, д. 1</t>
  </si>
  <si>
    <t>https://www.mgpu.ru/articles/1080</t>
  </si>
  <si>
    <t>Государственное бюджетное учреждение культуры г. Москвы "Центральная универсальная научная библиотека имени Н.А. Некрасова"</t>
  </si>
  <si>
    <t>Маслов Андрей Павлович.</t>
  </si>
  <si>
    <t>8 910 490 65 69</t>
  </si>
  <si>
    <t>a.maslov@nekrasovka.ru</t>
  </si>
  <si>
    <t>ул. Бауманская, д. 58/25, стр. 14.</t>
  </si>
  <si>
    <t xml:space="preserve"> Государственное автономное образовательное учреждение
высшего образования «Московский государственный институт индустрии туризма имени Ю.А. Сенкевича»</t>
  </si>
  <si>
    <t>Дмитриева Марина Валерьевна</t>
  </si>
  <si>
    <t>8 925 906 31 14</t>
  </si>
  <si>
    <t>Кронштадтский б-р, д. 43А.</t>
  </si>
  <si>
    <t xml:space="preserve">http://www.mgiit.ru/content/%D0%B2%D1%81%D0%B5%D1%80%D0%BE%D1%81%D1%81%D0%B8%D0%B9%D1%81%D0%BA%D0%B8%D0%B9-%D0%B3%D0%B5%D0%BE%D0%B3%D1%80%D0%B0%D1%84%D0%B8%D1%87%D0%B5%D1%81%D0%BA%D0%B8%D0%B9-%D0%B4%D0%B8%D0%BA%D1%82%D0%B0%D0%BD%D1%82 </t>
  </si>
  <si>
    <t>Государственное автономное профессиональное образовательное учреждение города Москвы "Московский образовательный комплекс имени Виктора Талалихина"</t>
  </si>
  <si>
    <t>Сорокина Светлана Сергеевна</t>
  </si>
  <si>
    <t>8 903 120 40 75</t>
  </si>
  <si>
    <t>swetlana493@yandex.ru</t>
  </si>
  <si>
    <t>ул. 1- ый  Курьяновский проезд д.14</t>
  </si>
  <si>
    <t>Муниципальное автономное общеобразовательное учреждение  «Гимназия г. Троицка»</t>
  </si>
  <si>
    <t>Беляева Оксана Владимировна, Гребенщекова Н.Н.</t>
  </si>
  <si>
    <t>8 915 084 58 67                    8 916 973 94 38</t>
  </si>
  <si>
    <t>belyaeva.o.v@yandex.ru</t>
  </si>
  <si>
    <t>Троицк, Октябрьский проспект, 6</t>
  </si>
  <si>
    <t>Федеральное государственное казенное образовательное учреждение "Московский кадетский корпус "Пансион воспитанниц Министерства обороны Российской федерации"</t>
  </si>
  <si>
    <t>Муниципальное автономное общеобразовательное учреждение «Троицкий научно-методический центр развития образования»</t>
  </si>
  <si>
    <t>Гаврилова Ирина Николаевна</t>
  </si>
  <si>
    <t>8 906 710 82 61</t>
  </si>
  <si>
    <t>nmk.troitsk@mail.ru</t>
  </si>
  <si>
    <t>Троицк, ул. Спортивная, 13</t>
  </si>
  <si>
    <t>Государственное бюджетное общеобразовательное учреждение Центр образования № 1311 "Тхия" г. Москвы (ГБОУ ЦО № 1311)</t>
  </si>
  <si>
    <t>Шалупина Елена Романовна</t>
  </si>
  <si>
    <t>8 985 258 44 95</t>
  </si>
  <si>
    <t>geo@msk.ort.ru</t>
  </si>
  <si>
    <t>Ленинский проспект, дом 97, корпус 1</t>
  </si>
  <si>
    <t>Федеральное государственное бюджетное образовательное учреждение высшего  образования "Московский государственный университет геодезии и картографии" (МИИГАиК)</t>
  </si>
  <si>
    <t>Андреев Вячеслав Дмитриевич</t>
  </si>
  <si>
    <t>8 916 231 26 54</t>
  </si>
  <si>
    <t>andreevvdm@gmail.com             sno@miigaik.ru</t>
  </si>
  <si>
    <t>Гороховский пер. дом 4</t>
  </si>
  <si>
    <t>miigaik.ru</t>
  </si>
  <si>
    <t>Муниципальное автономное общеобразовательное учреждение "Средняя общеобразовательная школа № 6" городского округа Троицк</t>
  </si>
  <si>
    <t>Учитель географии: Бусленко Татьяна Николаевна</t>
  </si>
  <si>
    <t>8 (495) 851 40 64                8 (495) 851 40 27                   8 (495) 851 28 48                      8 903 278 75 08</t>
  </si>
  <si>
    <t>school6troitsk@mail.ru                buslen-kot@mail.ru</t>
  </si>
  <si>
    <t>Троицк, Микрорайон "В", дом 53</t>
  </si>
  <si>
    <t>http://sch6tn.msobr.ru/</t>
  </si>
  <si>
    <t>Федеральное государственное казённое общеобразовательное  учреждение "Московское суворовское военное училище Министерства обороны РФ"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</si>
  <si>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</si>
  <si>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Полякова Наталья Ивановна.</t>
  </si>
  <si>
    <t>8 915 354 38 13</t>
  </si>
  <si>
    <t>npolyakova73@mail.ru</t>
  </si>
  <si>
    <t>проезд Стратонавтов, 15</t>
  </si>
  <si>
    <t xml:space="preserve">http://mgok.mskobr.ru/ads_edu/vserossijskij_geograficheskij_diktant_-_2016/ </t>
  </si>
  <si>
    <t xml:space="preserve">Государственное бюджетное учреждение культуры г. Москвы Централизованной библиотечной системы Северо-Восточного административного округа "Библиотека №52"  </t>
  </si>
  <si>
    <t>Гребенщикова Елена Анатольевна</t>
  </si>
  <si>
    <t>8 917 558 08 17</t>
  </si>
  <si>
    <t>Biblio52@bibliosvao.ru</t>
  </si>
  <si>
    <t>ул. Конёнкова,23</t>
  </si>
  <si>
    <t>http://bibliosvao.ru/vserossijskij-geograficheskij-diktant-2016/</t>
  </si>
  <si>
    <t>Государственное бюджетное учреждение культуры г. Москвы Централизованной библиотечной системы Северо-Восточного административного округа "Библиотека №50"</t>
  </si>
  <si>
    <t>Миронова С.В.</t>
  </si>
  <si>
    <t>8 495 123 65 72</t>
  </si>
  <si>
    <t>biblio50@bibliosvao.ru</t>
  </si>
  <si>
    <t>ул. Октябрьская, д.103, кор.1, метро Марьина роща</t>
  </si>
  <si>
    <t xml:space="preserve">Государственное бюджетное учреждение культуры г. Москвы Централизованной библиотечной системы Северо-Восточного административного округа "Библиотека №61" </t>
  </si>
  <si>
    <t>Штана Светлана Ивановна</t>
  </si>
  <si>
    <t>8 910 403 62 51</t>
  </si>
  <si>
    <t>biblio61@bibliosvao.ru</t>
  </si>
  <si>
    <t>ул. Верхоянская, д.6, корп.1</t>
  </si>
  <si>
    <t>Государственное бюджетное общеобразовательное учреждение г. Москвы "Школа №2120".</t>
  </si>
  <si>
    <t>Чернева Наталья Викторовна</t>
  </si>
  <si>
    <t>8 916 613 90 60</t>
  </si>
  <si>
    <t>cherneva2060@mail.ru</t>
  </si>
  <si>
    <t>г. Московский, ул. Бианки, д. 9 а.</t>
  </si>
  <si>
    <t xml:space="preserve">http://sch2120tn.mskobr.ru/novosti/20_noyabrya_2016_goda_sostoitsya_vtoroj_vserossijskij_geograficheskij_diktant/ </t>
  </si>
  <si>
    <t>Государственное бюджетное общеобразовательное учреждение города Москвы Школа №2129 имени Героя Советского Союза П.И. Романова</t>
  </si>
  <si>
    <t>Гридчина Ирина Николаевна</t>
  </si>
  <si>
    <t>8 925 459 68 30</t>
  </si>
  <si>
    <t>2129@edu.mos.ru, cafmex@mail.ru</t>
  </si>
  <si>
    <t>2-й Южнопортовый проезд, дом 11, строение 1</t>
  </si>
  <si>
    <t>http://sch2129uv.mskobr.ru/novosti/vserossijskij_geograficheskij_diktant_v_shkole_2129/</t>
  </si>
  <si>
    <t>Муниципальное бюджетное общеобразовательное учреждение "Котельниковская средняя общеобразовательная школа №2"</t>
  </si>
  <si>
    <t>Никитина Ольга Евгеньевна</t>
  </si>
  <si>
    <t>8 926 302 79 27</t>
  </si>
  <si>
    <t>bossylu@mail.ru</t>
  </si>
  <si>
    <t>г.о. Котельники, улица Новая д.39</t>
  </si>
  <si>
    <t>Государственное бюджетное общеобразовательное учреждение "Школа № 814"</t>
  </si>
  <si>
    <t>Раздувалова Оксана Юрьевна</t>
  </si>
  <si>
    <t>8  903 585 43 82                         8 (499) 233 16 71</t>
  </si>
  <si>
    <t>sch814-uvr@mail.ru</t>
  </si>
  <si>
    <t>ул. Веерная, д.5,корп.2</t>
  </si>
  <si>
    <t>http://sch814z.mskobr.ru/novosti/vserossijskij_geograficheskij_diktant_2016/</t>
  </si>
  <si>
    <t>Государственное бюджетное общеобразовательное учреждение города Москвы "Школа № 293 имени А.Т. Твардовского"</t>
  </si>
  <si>
    <t>Зорин Иван Валерьевич</t>
  </si>
  <si>
    <t>8 926 589 24 72</t>
  </si>
  <si>
    <t>ул. Ярославская д. 27</t>
  </si>
  <si>
    <t>Государственное бюджетное общеобразовательное учреждение "Школа №2054 Школьное отделение №4"</t>
  </si>
  <si>
    <t>Губкин Михаил Маратович</t>
  </si>
  <si>
    <t>8 985 649 38 36</t>
  </si>
  <si>
    <t>Балаклавский пр-т, метро Чертановская,д.1</t>
  </si>
  <si>
    <t>Государственное бюджетное общеобразовательное учреждение города Москвы "Школа № 1454 "Центр образования Тимирязовский"</t>
  </si>
  <si>
    <t>Богданова Елена Викторовна</t>
  </si>
  <si>
    <t>8 (499) 976 98 24                8 916 099 00 44</t>
  </si>
  <si>
    <t>bogdanova@1454.ru1454_l@1454.ru</t>
  </si>
  <si>
    <t>Дмитровское шоссе, д. 43, д. 14а</t>
  </si>
  <si>
    <t>Государственное бюджетное общеобразовательное учреждение города Москвы "Гимназия № 1595"</t>
  </si>
  <si>
    <t>Ешков Владимир Юрьевич</t>
  </si>
  <si>
    <t>8 964 797 80 54</t>
  </si>
  <si>
    <t>2-я Вольская ул., 7, к.2</t>
  </si>
  <si>
    <t>Государственное бюджетное общеобразовательное учреждение города Москвы "Школа № 2051"</t>
  </si>
  <si>
    <t>пр. Защитников Москвы, 9, к. 2</t>
  </si>
  <si>
    <t xml:space="preserve"> Котова Елена Владимировна</t>
  </si>
  <si>
    <t>8 (495) 679 19 39</t>
  </si>
  <si>
    <t>2129@edu.mos.ru</t>
  </si>
  <si>
    <t>3-й Кожуховский проезд, дом 3А</t>
  </si>
  <si>
    <t xml:space="preserve"> 8 (495) 679 19 39</t>
  </si>
  <si>
    <t>6-я Кожуховская улица, дом 8</t>
  </si>
  <si>
    <t>Федеральное государственное бюджетное учреждение культуры «Российская государственная библиотека для молодёжи»</t>
  </si>
  <si>
    <t xml:space="preserve">МОСКАЛЕВА Александра Михайловна </t>
  </si>
  <si>
    <t>8 (499) 161 32 19                8 (499) 161 01 01</t>
  </si>
  <si>
    <t>moskalyova@rgub.ru</t>
  </si>
  <si>
    <t>ул. Большая Черкизовская, д. 4</t>
  </si>
  <si>
    <t>http://www.rgub.ru/schedule/</t>
  </si>
  <si>
    <t>Федеральное государственное бюджетное образовательное учреждение высшего образования "Российский экономический университет имени Г.В. Плеханова"</t>
  </si>
  <si>
    <t>Малова Дарья Вадимовна</t>
  </si>
  <si>
    <t>8 (499) 237 92 31
8 903 115 03 48</t>
  </si>
  <si>
    <t>malova.dv@rea.ru
malova-daria@yandex.ru</t>
  </si>
  <si>
    <t>Стремянный переулок, 36</t>
  </si>
  <si>
    <t>Федеральное государственное бюджетное учреждение культуры «Российская государственная детская библиотека»</t>
  </si>
  <si>
    <t>Кивелевич Эмилия</t>
  </si>
  <si>
    <t>8 916 88 99 016</t>
  </si>
  <si>
    <t>kibo@rgdb.ru</t>
  </si>
  <si>
    <t>Калужская пл.д.1</t>
  </si>
  <si>
    <t xml:space="preserve">http://rgdb.ru/home/news-archive/3094-vserossijskij-geograficheskij-diktant-v-rgdb </t>
  </si>
  <si>
    <t>Государственное бюджетное общеобразовательное учреждение "Лицей №1525 "Красносельский"</t>
  </si>
  <si>
    <t>Мусин Ильяс Гаярович</t>
  </si>
  <si>
    <t>8 (499) 264 15 11</t>
  </si>
  <si>
    <t>TregubovaEP@edu.mos.ru</t>
  </si>
  <si>
    <t>2-й Красносельский переулок, дом 18</t>
  </si>
  <si>
    <t xml:space="preserve"> Государственное бюджетное общеобразовательное учреждение города Москвы "Школа 2009"
(ГБОУ Школа 2009)</t>
  </si>
  <si>
    <t>Ларионова Галина Викторовна</t>
  </si>
  <si>
    <t>8 965 439 83 15</t>
  </si>
  <si>
    <t>Galinalarionova70@yandex.ru</t>
  </si>
  <si>
    <t>ул. Южнобутовская, д. 52 корп. 2</t>
  </si>
  <si>
    <t>Государственное бюджетное общеобразовательное учреждение г. Москвы « Инженерно – техническая школа имени дважды Героя Советского Союза  П.Р. Поповича »</t>
  </si>
  <si>
    <t xml:space="preserve">Соколова  Нина Васильевна ( учитель географии ) </t>
  </si>
  <si>
    <t>8 909 167 78 74</t>
  </si>
  <si>
    <t>NinVS53@yandex.ru</t>
  </si>
  <si>
    <t>Малый Коптевский проезд, д.3</t>
  </si>
  <si>
    <t>Государственное бюджетное общеобразовательное учреждение города Москвы "Школа № 1021".</t>
  </si>
  <si>
    <t>Барциц Виктория Витальевна</t>
  </si>
  <si>
    <t xml:space="preserve">  8 (499) 780 68 94                  8 (499) 780 97 96</t>
  </si>
  <si>
    <t>barcic@sch1021.ru</t>
  </si>
  <si>
    <t>ул. Главная, 9а</t>
  </si>
  <si>
    <t>Государственное бюджетное общеобразовательное учреждение города Москвы "Школа с углубленным изучением английского языка № 1250"</t>
  </si>
  <si>
    <t>Репина Анна Степановна</t>
  </si>
  <si>
    <t>8 985 761 18 30</t>
  </si>
  <si>
    <t>repinast@yandex.ru</t>
  </si>
  <si>
    <t>Ленинградское шоссе, д. 27</t>
  </si>
  <si>
    <t>Федеральное государственное казённое военное образовательное  учреждение высшего образования «Военный университет» Министерства обороны Российской Федерации</t>
  </si>
  <si>
    <t>г. Москва, ул.Садовая Б., д.14</t>
  </si>
  <si>
    <t>Государственное бюджетное общеобразовательное учреждение "Школа № 967"</t>
  </si>
  <si>
    <t>Московкина Светлана Олеговна</t>
  </si>
  <si>
    <t>8 917 533 50 98</t>
  </si>
  <si>
    <t>flur@list.ru</t>
  </si>
  <si>
    <t xml:space="preserve"> ул. Сухонская , дом 13</t>
  </si>
  <si>
    <t>http://sch967.mskobr.ru/primary_edu/strukturnoe_podrazdelenie_shkola_967/obwie_svedeniya/kontakty/</t>
  </si>
  <si>
    <t>Государственное бюджетное общеобразовательное учреждение города Москвы "Гимназия № 1516"</t>
  </si>
  <si>
    <t>Лесонен Татьяна Александровна</t>
  </si>
  <si>
    <t>8 926 847 26 97</t>
  </si>
  <si>
    <t>geo1516@yandex.ru</t>
  </si>
  <si>
    <t>ул. Хабаровская, дом 4А</t>
  </si>
  <si>
    <t>http://gym1516.mskobr.ru/novosti/vserossijskij_geograficheskij_diktant_2016/</t>
  </si>
  <si>
    <t>Государственное бюджетное общеобразовательное учреждение города Москвы «Школа с углубленным изучением иностранного языка №1293»</t>
  </si>
  <si>
    <t>Трус Ирина Юрьевна</t>
  </si>
  <si>
    <t>8 916 323 24 23                       8 499 141 24 05</t>
  </si>
  <si>
    <t xml:space="preserve">Irina197.1976@gmail.com </t>
  </si>
  <si>
    <t>ул. Партизанская, дом 39</t>
  </si>
  <si>
    <t>http://sch1293.mskobr.ru/novosti/20_noyabrya_gbou_shkola_1293_primet_uchastie_vo_vtorom_vserossijskom_geograficheskom_diktante/</t>
  </si>
  <si>
    <t>Федеральное государственное казенное профессиональное образовательное учреждение "Московское военно-музыкальное училище " Министерсва обороны РФ</t>
  </si>
  <si>
    <t>47</t>
  </si>
  <si>
    <t>Федеральное государственное казенное военное образовательное учреждение высшего образования "Военный научно-научный центр Сухопутных войск "Общевойсковая академия вооруженных сил РФ"</t>
  </si>
  <si>
    <t>Федеральное государственное казенное военное образовательное учреждение высшего образования "Военный университет" Министерства обороны РФ</t>
  </si>
  <si>
    <t>Федеральное государственное бюджетное учреждение науки Институт географии Российской академии наук.</t>
  </si>
  <si>
    <t>Добрянский Александр Сергеевич</t>
  </si>
  <si>
    <t>8 926 569 46 87</t>
  </si>
  <si>
    <t>dobriansky@gmail.com, press.igras@gmail.com</t>
  </si>
  <si>
    <t>Старомонетный пер., д.29</t>
  </si>
  <si>
    <t>igras.ru</t>
  </si>
  <si>
    <t>50</t>
  </si>
  <si>
    <t>Государственное бюджетное общеобразовательное учреждение "Гимназия № 1799 "Экополис"</t>
  </si>
  <si>
    <t>Воробьева Ольга Владимировна</t>
  </si>
  <si>
    <t>8 968 045 25 25</t>
  </si>
  <si>
    <t>vov1910@rambler.ru</t>
  </si>
  <si>
    <t>г. Москва, ул. Знаменская, 12/4</t>
  </si>
  <si>
    <t>gym1799.mskobr.ru</t>
  </si>
  <si>
    <t>51</t>
  </si>
  <si>
    <t xml:space="preserve">Географический факультет Федерального государственного бюджетного образовательного учреждения высшего образования «Московский педагогический государственный университет» </t>
  </si>
  <si>
    <t>Лобжанидзе АА.</t>
  </si>
  <si>
    <t>8 (499) 246-87-62</t>
  </si>
  <si>
    <t>alobjanidze@yandex.ru</t>
  </si>
  <si>
    <t>Москва, ул. Малая Пироговская, д.1</t>
  </si>
  <si>
    <t>52</t>
  </si>
  <si>
    <t>Общероссийская общественная организация
 "Российский Союз Молодёжи"</t>
  </si>
  <si>
    <t>Березынец Аркадий Александрович</t>
  </si>
  <si>
    <t>8 (495) 625-00-08</t>
  </si>
  <si>
    <t>ruy@ruy.ru</t>
  </si>
  <si>
    <t>г. Москва, ул. Маросейка, 3/13</t>
  </si>
  <si>
    <t>Московская область</t>
  </si>
  <si>
    <t>Муниципальное общеобразовательное учреждение "Каменская средняя общеобразовательная школа №2"</t>
  </si>
  <si>
    <t>Любогощинская Екатерина Николаевна</t>
  </si>
  <si>
    <t>8 909 994 40 81</t>
  </si>
  <si>
    <t>en11@yandex.ru</t>
  </si>
  <si>
    <t>Дмитровский р-н п.Горки-25</t>
  </si>
  <si>
    <t>Государственное казенное образовательное учреждение высшего образования «Российская таможенная академия»</t>
  </si>
  <si>
    <t>Бусько Дмитрий Петрович</t>
  </si>
  <si>
    <t>8 (495) 500 13 84,                    8 903 713 58 99</t>
  </si>
  <si>
    <t>d.busko@customs-academy.ru</t>
  </si>
  <si>
    <t xml:space="preserve"> г. Люберцы, Комсомольский проспект, д. 4</t>
  </si>
  <si>
    <t>http://rta.customs.ru/nrta/index.php?option=com_content&amp;view=article&amp;id=3196:20-2016-1-r&amp;catid=8:notices&amp;Itemid=2250</t>
  </si>
  <si>
    <t>Муниципальное бюджетное общеобразовательное учреждение Средняя общеобразовательная школа № 25 г. Химки</t>
  </si>
  <si>
    <t>Кондратова Елена Викторовна, учитель географии</t>
  </si>
  <si>
    <t>8 (968) 097 32 07</t>
  </si>
  <si>
    <t>г. Химки Молодежный проезд, д.4</t>
  </si>
  <si>
    <t>http://mou25.himki-edu.ru/</t>
  </si>
  <si>
    <t>Муниципальное общеобразовательное учреждение Дубровицкая средняя общеобразовательная школа имени Героя России А.Г. Монетова</t>
  </si>
  <si>
    <t xml:space="preserve">Куксова Светлана Геннадьевна, заместитель директора по УВР, учитель географии </t>
  </si>
  <si>
    <t>8 910 477 46 40</t>
  </si>
  <si>
    <t>kuksova69@gmail.com</t>
  </si>
  <si>
    <t>Городской округ Подольск, пос. Дубровицы, д. 48</t>
  </si>
  <si>
    <t>http://dubrschpodr.edumsko.ru/about/news</t>
  </si>
  <si>
    <t>Федеральное государственное бюджетное образовательное учреждение высшего общазования "Российский Государственный Университет Туризма и Сервиса"</t>
  </si>
  <si>
    <t>Сахарчук Елена Сергеевна</t>
  </si>
  <si>
    <t>8 916 151 53 03</t>
  </si>
  <si>
    <t>tig_dekanat@mail.ru, e.sakharchuk2013@yandex.ru</t>
  </si>
  <si>
    <t>Пушкинский м.р., д.п. Черкизово, ул. Главная, д.99</t>
  </si>
  <si>
    <t>http://rguts.ru/2932-vserossiyskiy-geograficheskiy-giktant.html</t>
  </si>
  <si>
    <t>Муниципальное Бюджетное Общеобразовательное Учреждение  Средняя Общеобразовательная школа № 1 г.о. Пущино</t>
  </si>
  <si>
    <t xml:space="preserve">Агеева Юлия Сергеевна  </t>
  </si>
  <si>
    <t xml:space="preserve">8 915 390 04 56  </t>
  </si>
  <si>
    <t>uli4ka19861507@mail.ru</t>
  </si>
  <si>
    <t>г. Пущино, микрорайон «В» д. 7 «А»</t>
  </si>
  <si>
    <t>Муниципальное общеобразовательное учреждение Орудьевская средняя общеобразовательная школа</t>
  </si>
  <si>
    <t>Фадеева Ирина Васильевна, учитель химии и географии</t>
  </si>
  <si>
    <t>8 926 992 87 35</t>
  </si>
  <si>
    <t>Дмитровский район, село Орудьево, улица Фабричная</t>
  </si>
  <si>
    <t>dmouorud.edumsko.ru</t>
  </si>
  <si>
    <t>Муниципальное Бюджетное Общеобразовательное 
Учреждение Средняя Общеобразовательная школа №1 г.о. Пущино</t>
  </si>
  <si>
    <t xml:space="preserve"> 8 915 390 04 56</t>
  </si>
  <si>
    <t>г. Пущино Микрорайон «В» д. 7 «А»</t>
  </si>
  <si>
    <t>http://school1-psn.edumsko.ru/</t>
  </si>
  <si>
    <t>Общество с ограниченной ответственностью "Холодильная Компания"</t>
  </si>
  <si>
    <t>Медведев Геннадий Вячеславович</t>
  </si>
  <si>
    <t xml:space="preserve">8 910 422 33 09 </t>
  </si>
  <si>
    <t xml:space="preserve">89104223309@mail.ru </t>
  </si>
  <si>
    <t>Ступинский район п.Михнево ул.Горького 3а</t>
  </si>
  <si>
    <t>www.hol-com.ru</t>
  </si>
  <si>
    <t>Муниципальное бюджетное общеобразовательное учреждение Г.о. Балашиха «Средняя общеобразовательная школа №12 с углубленным изучением отдельных предметов."</t>
  </si>
  <si>
    <t>Полякова Лариса Сергеевна, учитель географии.</t>
  </si>
  <si>
    <t>8 915 418 98 88</t>
  </si>
  <si>
    <t>Lara.polyakova.1978@bk.ru</t>
  </si>
  <si>
    <t>г. Балашиха, шоссе
Энтузиастов, д. 53.</t>
  </si>
  <si>
    <t>И.</t>
  </si>
  <si>
    <t>Муниципальное бюджетное общеобразовательное учреждение
«Краснозаводская средняя общеобразовательная школа №7»</t>
  </si>
  <si>
    <t>Балахонова Дина Шамильевна</t>
  </si>
  <si>
    <t>8  905 541 68 30</t>
  </si>
  <si>
    <t>dina.balakhonova@mail.ru</t>
  </si>
  <si>
    <t>Сергиево-Посадский район, г. Краснозаводск, ул. Строителей д.6</t>
  </si>
  <si>
    <t>Муниципальное бюджетное общеобразовательное учреждение
Городского округа Балашиха
" Средняя общеобразовательная школа № 2 "</t>
  </si>
  <si>
    <t>Архипова Елена Ханифовна</t>
  </si>
  <si>
    <t>8 (495) 523 91 85                     8 925 885 43 84</t>
  </si>
  <si>
    <t>mou2sch@mail.ru, LenokAX@yandex.ru</t>
  </si>
  <si>
    <t>Городской округ Балашиха, ул. Кудаковского,1.</t>
  </si>
  <si>
    <t>Федеральное государственное казенное военное образовательное учреждение высшего образования "Военная академия Ракетных войск стратегического назначения имени Петра Великого" министерства обороны РФ</t>
  </si>
  <si>
    <t>Филиал федерального государственного казенного военного образовательного учреждения " Военная академия Ракетных войск стратегического назначения имениПетра Великого "Министерства обороны РФ</t>
  </si>
  <si>
    <t>Муниципальное бюджетное образовательное учреждение Пушкинского муниципального района "Черкизовская средняя общеобразовательная школа"</t>
  </si>
  <si>
    <t>Головченко Светлана Витальевна</t>
  </si>
  <si>
    <t>8 929 630 98 93</t>
  </si>
  <si>
    <t>cherkizovschool@mail.ru</t>
  </si>
  <si>
    <t>Пушкинский р-н, пос. Черкизово, ул. Школьная, д. 6/6</t>
  </si>
  <si>
    <t>Государственное образовательное учреждение высшего образования Московской области "Московский государственный областной университет"</t>
  </si>
  <si>
    <t>Пучкова Оксана Сергеевна</t>
  </si>
  <si>
    <t>8 916 382 39 65</t>
  </si>
  <si>
    <t>osp.geo@mgou.ru</t>
  </si>
  <si>
    <t>г. Мытищи, ул. Веры Волошиной, д.24</t>
  </si>
  <si>
    <t>https://mgou.ru/,   
http://olimp.mgou.ru/2016/11/11/priem-zayavok-na-uchastie-vo-vtorom-vserossijskom-geograficheskom-diktante-2016/</t>
  </si>
  <si>
    <t>Мурманская область</t>
  </si>
  <si>
    <t>Федеральное государственное бюджетное образовательное учреждение высшего образования«Мурманский арктический государственный университет»</t>
  </si>
  <si>
    <t>Икко Наталья Викторовна - заведующая
кафедрой естественных наук МАГУ</t>
  </si>
  <si>
    <t xml:space="preserve"> 8 902 137 37 61</t>
  </si>
  <si>
    <t>e-mail: ikko@lenta.ru</t>
  </si>
  <si>
    <t>г. Мурманск,
ул. Капитана
Егорова, д.15</t>
  </si>
  <si>
    <t>http://www.mshu.edu.ru</t>
  </si>
  <si>
    <t>Федеральное государственное бюджетное образовательное учреждение высшего профессионального образования "Мурманский государственный технический университет"</t>
  </si>
  <si>
    <t>Ибатуллина Саида Талгатовна</t>
  </si>
  <si>
    <t>8 (8152) 40 32 94
8 921 709 69 76.</t>
  </si>
  <si>
    <t>ibatullinast@mstu.edu.ru</t>
  </si>
  <si>
    <t>г. Мурманск,
ул. Спортивная,
д. 13</t>
  </si>
  <si>
    <t>http://www.mstu.edu.ru</t>
  </si>
  <si>
    <t>Муниципальное бюджетное общеобразовательное учреждение "Средняя общеобразовательная школа № 10 имени К. И. Душенова"</t>
  </si>
  <si>
    <t>Мелькикян Людмила Брониславовна –
директор школы</t>
  </si>
  <si>
    <t>8 (81537) 4 81 37</t>
  </si>
  <si>
    <t>mail@severschool10.ru</t>
  </si>
  <si>
    <t>г. Североморск,
ул. Душенова,
д. 13а</t>
  </si>
  <si>
    <t>http://severschool10.ru</t>
  </si>
  <si>
    <t>Филиал федерального государственного бюджетного образовательного учреждения высшего образования «Мурманский государственный технический университет» в городе Полярный Мурманской области</t>
  </si>
  <si>
    <t>Чернов Александр Владимирович -
директор филиала</t>
  </si>
  <si>
    <t>8 (81551) 7 36 60</t>
  </si>
  <si>
    <t>ChernovAV@mstu.edu.ru</t>
  </si>
  <si>
    <t>г. Полярный,
ул. Лунина, д. 5</t>
  </si>
  <si>
    <t>http://pf.mstu.edu.ru</t>
  </si>
  <si>
    <t>Филиал федерального государственного бюджетного образовательного учреждения высшего образования «Мурманский арктический государственный университет» в г. Апатиты</t>
  </si>
  <si>
    <t>Щур Надежда Владимировна</t>
  </si>
  <si>
    <t>8 921 511 45 91</t>
  </si>
  <si>
    <t>press@arcticsu.ru</t>
  </si>
  <si>
    <t>г. Апатиты, ул. Лесная, д. 29</t>
  </si>
  <si>
    <t>http://www.arcticsu.ru</t>
  </si>
  <si>
    <t>Ненецкий Автономный округ</t>
  </si>
  <si>
    <t>83</t>
  </si>
  <si>
    <t>Государственное бюджетное учреждение культуры «Ненецкий краеведческий музей»</t>
  </si>
  <si>
    <t>Уваров Сергей Александрович</t>
  </si>
  <si>
    <t>8 911 586 45 05</t>
  </si>
  <si>
    <t>sergeiuvarov@ya.ru</t>
  </si>
  <si>
    <t>г. Нарьян-Мар, ул. Победы д.5.</t>
  </si>
  <si>
    <t xml:space="preserve">http://www.naomuseum.ru/news/586-priglashaem-v-nenetskij-kraevedcheskij-muzej-na-ii-vserossijskogo-geograficheskogo-diktanta-2016 </t>
  </si>
  <si>
    <t>Государственное бюджетное общеобразовательное учреждение Ненецкого автономного округа  «Средняя школа № 4»</t>
  </si>
  <si>
    <t>Борисова Мария Дмитриевна</t>
  </si>
  <si>
    <t>8 911 556 77 92</t>
  </si>
  <si>
    <t>info@naomuseum.ru, school-472@mail.ru</t>
  </si>
  <si>
    <t>г. Нарьян-Мар, проезд  имени Капитана Матросова д. 1</t>
  </si>
  <si>
    <t>http://school4nao.ru/index.php?ELEMENT_ID=941</t>
  </si>
  <si>
    <t>Государственное бюджетное общеобразовательное учреждение Ненецкого автономного округа «Средняя школа с. Несь»</t>
  </si>
  <si>
    <t xml:space="preserve">Вешнякова Валентина Александровна </t>
  </si>
  <si>
    <t>8 (81857) 2 31 11</t>
  </si>
  <si>
    <t>nesskaya@mail.ru</t>
  </si>
  <si>
    <t>с. Несь, ул. Школьная, д.2, каб. 7, 16</t>
  </si>
  <si>
    <t>http://schoolnes.ru/p57aa1.html</t>
  </si>
  <si>
    <t>Муниципальное автономное общеобразовательное учреждение "Средняя общеобразовательная школа №1", г. Лабытнанги</t>
  </si>
  <si>
    <t>Малахинская Лариса Васильевна</t>
  </si>
  <si>
    <t>otdeloopp@mail.ru</t>
  </si>
  <si>
    <t>г. Лабытнанги, ул. Октябрьская, д. 17</t>
  </si>
  <si>
    <t>Нижегородская область</t>
  </si>
  <si>
    <t>Федеральное государственное бюджетное образовательное учреждение высшего образования "Нижегородский государственный педагогический университет имени Козьмы Минина"</t>
  </si>
  <si>
    <t>Федоров А.А.</t>
  </si>
  <si>
    <t>8 (831) 436 18 74</t>
  </si>
  <si>
    <t>mininuniver@mininuniver.ru</t>
  </si>
  <si>
    <t>г. Нижний Новгород, ул. Ульянова, 1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</si>
  <si>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</si>
  <si>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Иваньковский Сергей Львович</t>
  </si>
  <si>
    <t>8 910 874 54 00</t>
  </si>
  <si>
    <t>lew1968@mail.ru</t>
  </si>
  <si>
    <t>г.Нижний Новгород, пр.Ленина, 23, корп. 2</t>
  </si>
  <si>
    <t>http://www.unn.ru/site/sveden/common</t>
  </si>
  <si>
    <t>Муниципальное бюджетное общеобразовательное учреждение Ужовская средняя школа (МБОУ Ужовская СШ)</t>
  </si>
  <si>
    <t>Стучилина Т.В.</t>
  </si>
  <si>
    <t>8 908 167 89 86</t>
  </si>
  <si>
    <t>olesya.chursina.01@mail.ru</t>
  </si>
  <si>
    <t>Починковский район, п.Ужовка, ул. Пушкинская, дом 52-а</t>
  </si>
  <si>
    <t>Муниципальное бюджетное общеобразовательное учреждение «Школа № 5» города Сарова
МБОУ Школа № 5</t>
  </si>
  <si>
    <t>Сазонова Лариса Юрьевна</t>
  </si>
  <si>
    <t>8 910 397 27 28
8 (83130) 7 86 50</t>
  </si>
  <si>
    <t>larisasazonova@yandex.ru
info@sc5.edusarov.ru</t>
  </si>
  <si>
    <t>г.Саров, ул.Александровича, 16, корпус а</t>
  </si>
  <si>
    <t>http://sc5.ucoz.ru/</t>
  </si>
  <si>
    <t>Новгородская область</t>
  </si>
  <si>
    <t>53</t>
  </si>
  <si>
    <t>Новгородский государственный университет имени Ярослава Мудрого</t>
  </si>
  <si>
    <t>Наталья Геннадьевна Дмитрук</t>
  </si>
  <si>
    <t>8 (8162) 77 34 58</t>
  </si>
  <si>
    <t>novgeo@mail.ru
natalia.dmitruk@novsu.ru</t>
  </si>
  <si>
    <t>г. Великий Новгород, Большая Санкт-Петербургская ул., 41, ауд.3 поточная</t>
  </si>
  <si>
    <t>http://www.novsu.ru/news/77646/?returnUri=L2kuMTAwOTU3MS8=</t>
  </si>
  <si>
    <t>Муниципальное автономное образовательное учреждение «Средняя общеобразовательная школа № 9»</t>
  </si>
  <si>
    <t>Бушигина Ирина Борисовна</t>
  </si>
  <si>
    <t>8 921 200 49 16</t>
  </si>
  <si>
    <t>school9bor@yandex.ru</t>
  </si>
  <si>
    <t>г.Боровичи ул.Кооперативная, 51</t>
  </si>
  <si>
    <t>Муниципальное автономное общеобразовательное учреждение «Волотовская средняя школа»</t>
  </si>
  <si>
    <t>Михеева Зоя Викторовна</t>
  </si>
  <si>
    <t>8 902 148 31 07</t>
  </si>
  <si>
    <t>tamara.tvorogova@yandex.ru</t>
  </si>
  <si>
    <t>п. Волот, ул. Комсомольская, д. 17</t>
  </si>
  <si>
    <t>Муниципальное автономное учреждение "Молодежный центр "Импульс"</t>
  </si>
  <si>
    <t>Чистова Елена Викторовна</t>
  </si>
  <si>
    <t>8 (8166) 86 19 88</t>
  </si>
  <si>
    <t>lub-impuls@mail.ru</t>
  </si>
  <si>
    <t>п.Любытино, ул.Пушкинскаяд.24</t>
  </si>
  <si>
    <t>https://vk.com/id140019985</t>
  </si>
  <si>
    <t>Муниципальное автономное общеобразовательное учреждение «Средняя школа №2» г. Малая Вишера</t>
  </si>
  <si>
    <t>Симонова Н.А.</t>
  </si>
  <si>
    <t>8 (8166) 03 17 85</t>
  </si>
  <si>
    <t>klementina2010@yandex.ru</t>
  </si>
  <si>
    <t>г. Малая Вишера ул. Карла Маркса д. 18</t>
  </si>
  <si>
    <t>Муниципальное автономное общеобразовательное учреждение «Марёвская средняя школа»</t>
  </si>
  <si>
    <t>Васильева Ирина Евгеньевна</t>
  </si>
  <si>
    <t>8 (8166) 32 11 31</t>
  </si>
  <si>
    <t>bible@novgorod.net</t>
  </si>
  <si>
    <t>с. Марёво ул. Мудрова д. 19</t>
  </si>
  <si>
    <t>Муниципальное автономное общеобразовательное учреждение «Средняя школа с.Мошенское»</t>
  </si>
  <si>
    <t>Кольцова Татьяна Сергеевна</t>
  </si>
  <si>
    <t>8 909 535 12 25</t>
  </si>
  <si>
    <t>Koltsowa.tania2012@yandex.ru</t>
  </si>
  <si>
    <t>Новгородская обл., с.Мошенское, ул.Калинина, д.32</t>
  </si>
  <si>
    <t>Муниципальное автономное общеобразовательное учреждение  Пролетарская средняя общеобразовательная школа</t>
  </si>
  <si>
    <t>Жукова Д.А.</t>
  </si>
  <si>
    <t>8 (8166) 744 167</t>
  </si>
  <si>
    <t>psoh110@yandex.ru</t>
  </si>
  <si>
    <t>Новгородский район, п.Пролетарий, ул. Школьный двор, д.4</t>
  </si>
  <si>
    <t>Муниципальное автономное общеобразовательное учреждение «Средняя школа №1 имени Н.И. Кузнецова» г. Пестово</t>
  </si>
  <si>
    <t>Тихонова Ирина Витальевна</t>
  </si>
  <si>
    <t>8 (8166) 95 25 87</t>
  </si>
  <si>
    <t>mosshn1@mail.ru</t>
  </si>
  <si>
    <t>г. Пестово, ул. Новгородская, д.77</t>
  </si>
  <si>
    <t>Муниципальное автономное учреждение дополнительного образования «Центр детского творчества»</t>
  </si>
  <si>
    <t>Кузьмина Эльвира Азовна</t>
  </si>
  <si>
    <t>8 (8165) 53 11 43</t>
  </si>
  <si>
    <t>soltsi.galaktika@yandex.ru</t>
  </si>
  <si>
    <t>г. Сольцы, Советский проспект, дом 11</t>
  </si>
  <si>
    <t>Муниципальное автономное общеобразовательное учреждение «Гимназия» г. Старая Русса</t>
  </si>
  <si>
    <t>Любомирова Лариса Алексеевна</t>
  </si>
  <si>
    <t>8 (8165) 25 73 83</t>
  </si>
  <si>
    <t>mtv68@list.ru</t>
  </si>
  <si>
    <t>г. Старая Русса, ул. Александровская, д.10</t>
  </si>
  <si>
    <t>Муниципальное автономное общеобразовательное учреждение «Средняя общеобразовательная школа №1 им.Н.А.Некрасова»</t>
  </si>
  <si>
    <t>Анджан Инна Владимировна</t>
  </si>
  <si>
    <t>8 960 201 68 10 
8 921 192 48 45</t>
  </si>
  <si>
    <t>ou1_tudovo@mail.ru</t>
  </si>
  <si>
    <t>г.Чудово ул. Титова д.10</t>
  </si>
  <si>
    <t>Муниципальное автономное общеобразовательное учреждение «Гимназия «Логос»</t>
  </si>
  <si>
    <t>Виноградова Наталья Николаевна</t>
  </si>
  <si>
    <t>8 (8166) 55 59 09</t>
  </si>
  <si>
    <t>logos25@yandex.ru</t>
  </si>
  <si>
    <t>г. Чудово, ул. Титова, д.10-а</t>
  </si>
  <si>
    <t>Муниципальное бюджетное общеобразовательное учреждение«Средняя общеобразовательная школа им. Г.И. Успенского»</t>
  </si>
  <si>
    <t>Дэр Валентина Павловна</t>
  </si>
  <si>
    <t>8 981 164 34366</t>
  </si>
  <si>
    <t>valentina_derr@mail.ru</t>
  </si>
  <si>
    <t>Чудовский район, д.Сябреницы, ул. Школьная, 1</t>
  </si>
  <si>
    <t>http://syabrenitskayaschool.edusite.ru/p46aa1.html</t>
  </si>
  <si>
    <t>Муниципальное бюджетное общеобразовательное учреждение «Основная общеобразовательная школа» с. Оскуй</t>
  </si>
  <si>
    <t>Постнова Наталья Николаевна</t>
  </si>
  <si>
    <t>8 (8166) 54 24 21</t>
  </si>
  <si>
    <t>natali.postnova@mail.ru</t>
  </si>
  <si>
    <t>Чудовский район, с. Оскуй Ул. Тони Михеевой,
д.  3</t>
  </si>
  <si>
    <t>Муниципальное бюджетное учреждение культуры Центральная районная библиотека  «Шимская муниципальная библиотечная система»</t>
  </si>
  <si>
    <t>Конькова Елена Геннадьевна</t>
  </si>
  <si>
    <t>8 (8165) 65 46 26</t>
  </si>
  <si>
    <t>1971rjymrjdf@mail.ru</t>
  </si>
  <si>
    <t>п.Шимск, ул.Новгородская, д.19</t>
  </si>
  <si>
    <t>Муниципальное автономное общеобразовательное учреждение  «Гимназия» г. Старая Русса</t>
  </si>
  <si>
    <t>Муниципальное автономное общеобразовательное учреждение «Средняя школа п. Батецкий»</t>
  </si>
  <si>
    <t>Гаврилова Ольга Анатольевна</t>
  </si>
  <si>
    <t>8 921 695 25 89</t>
  </si>
  <si>
    <t>oljakobr@mail.ru</t>
  </si>
  <si>
    <t>Батецкий район посёлок Батецкий ул. Первомайская д. 24</t>
  </si>
  <si>
    <t>Муниципальное автономное общеобразовательное учреждение «Демянская средняя школа имени Героя Советского Союза А.Н.Дехтяренко»</t>
  </si>
  <si>
    <t>Акимова Галина Николаевна</t>
  </si>
  <si>
    <t>8 (8165) 14 23 85</t>
  </si>
  <si>
    <t>п. Демянск, ул. Школьная д.10</t>
  </si>
  <si>
    <t>Муниципальное автономное общеобразовательное учреждение "Лавровская средняя школа имени Героя Советского Союза И.Д. Черняховского"</t>
  </si>
  <si>
    <t>Мудрова Любовь Анатольевна</t>
  </si>
  <si>
    <t>8 (8165) 19 81 83</t>
  </si>
  <si>
    <t>Демянский район д. Лаврово, ул. Школьная д.2.</t>
  </si>
  <si>
    <t xml:space="preserve">Муниципальное автономное общеобразовательное учреждение «Лычковская средняя школа имени Героя Советского Союза Стружкина И.В.»  </t>
  </si>
  <si>
    <t>Дудник Елена Владимировна</t>
  </si>
  <si>
    <t>8 (8165) 19 42 38</t>
  </si>
  <si>
    <t>С. Лычково Демянского района Новгородской области, ул. 1 Мая, дом 28</t>
  </si>
  <si>
    <t>Муниципальное автономное общеобразовательное учреждение «Ямникская средняя школа»</t>
  </si>
  <si>
    <t>Кукушкина Людмила Семеновна</t>
  </si>
  <si>
    <t>8 (8165) 19 63 43</t>
  </si>
  <si>
    <t>Демянский район, д. Ямник, ул. Садовая, д. 2а</t>
  </si>
  <si>
    <t>http://yamnik.edusite.ru/p15aa1.html</t>
  </si>
  <si>
    <t>Муниципальное автономное общеобразовательное учреждение «Кневицкая основная школа»</t>
  </si>
  <si>
    <t>Базарова Татьяна Николаевна</t>
  </si>
  <si>
    <t>8 (8165)19 96 31</t>
  </si>
  <si>
    <t>knevschool@mail.ru</t>
  </si>
  <si>
    <t>Демянский район, п. Кневицы, ул. Школьная, д. 1</t>
  </si>
  <si>
    <t>Новосибирская область</t>
  </si>
  <si>
    <t>54</t>
  </si>
  <si>
    <t>Федеральное государственное бюджетное образовательное учреждение высшего образования "Сибирский Государственный Универститет Геосистем и Технологий"</t>
  </si>
  <si>
    <t>Радченко Людмила Констанстиновна</t>
  </si>
  <si>
    <t>8 923 228 18 64</t>
  </si>
  <si>
    <t>ss9573@yandex.ru</t>
  </si>
  <si>
    <t>г. Новосибирск, ул. Плахотного, д. 10</t>
  </si>
  <si>
    <t>http://sgugit.ru/even
ts/the-russian-
geographical-
dictation/</t>
  </si>
  <si>
    <t>Государственная публичная научно-техническая библиотека Сибирского отделения Российской академии наук</t>
  </si>
  <si>
    <t>Мелентьева Татьяна Анатольевна</t>
  </si>
  <si>
    <t>8 (383) 266 17 96</t>
  </si>
  <si>
    <t>ris@spsl.nsc.ru</t>
  </si>
  <si>
    <t>г. Новосибирск, ул. Восход, 15</t>
  </si>
  <si>
    <t>Муниципальное Бюджетное Образовательное Учреждение Средняя Общеобразовательная Школа №4</t>
  </si>
  <si>
    <t>Занина Ольга Леонидовна</t>
  </si>
  <si>
    <t>8 983 315 03 96</t>
  </si>
  <si>
    <t>г. Татарск, Ул.Пушкина , 93</t>
  </si>
  <si>
    <t xml:space="preserve">http://s_4.tat.edu54.ru/p194aa1.html </t>
  </si>
  <si>
    <t>муниципальное бюджетное общеобразовательное учреждение Зубовская средняя общеобразовательная школа</t>
  </si>
  <si>
    <t>Тимошенко Сергей Анатольевич</t>
  </si>
  <si>
    <t>8 (383) 64 54 122.</t>
  </si>
  <si>
    <t>Татарский район, с.Зубовка, ул.Ленина, 10 б</t>
  </si>
  <si>
    <t>Муниципальное казенное общеобразовательное учреждение "Основная общеобразовательная школа п. Алексеевский" Искитимского района Новосибирской области</t>
  </si>
  <si>
    <t>Петрова Светлана Алексеевна</t>
  </si>
  <si>
    <t>8 905 937 62 19,                      8 (383) 43 63</t>
  </si>
  <si>
    <t>alexeevskii-s@yandex.ru</t>
  </si>
  <si>
    <t>Искитимский район п. Алексеевский</t>
  </si>
  <si>
    <t>Муниципальное казенное общеобразовательное учреждение</t>
  </si>
  <si>
    <t>Пшенова Тамара Владимировна</t>
  </si>
  <si>
    <t>8 913 462 17 22</t>
  </si>
  <si>
    <t>toma.pshenova63@mail.ru</t>
  </si>
  <si>
    <t>Барабинский район, п.Тополевка, ул.Школьная 9В</t>
  </si>
  <si>
    <t>Федеральное государственное бюджетное образовательное учреждение высшего профессионального образования "Новосибирский государтсвенный университет экономики и управления "НИНХ"</t>
  </si>
  <si>
    <t>Шамраева Наталья Владимировна</t>
  </si>
  <si>
    <t xml:space="preserve"> 8 (383) 243 95 14                 8 923 112 35 80 </t>
  </si>
  <si>
    <t xml:space="preserve"> ecologist-club@mail.ru </t>
  </si>
  <si>
    <t xml:space="preserve"> г. Новосибирск, ул. Каменская, 52/1</t>
  </si>
  <si>
    <t>Муниципальное Бюджетное Образовательное Учреждение -лицей</t>
  </si>
  <si>
    <t>Жирнова Майя Валентиновна</t>
  </si>
  <si>
    <t>8 383 64 20139</t>
  </si>
  <si>
    <t>maya68@mail.ru</t>
  </si>
  <si>
    <t>г. Татарск, улица Закриевского 64а</t>
  </si>
  <si>
    <t>http://s_licsey.tat.edu54.ru/</t>
  </si>
  <si>
    <t>Муниципальное бюджетное общеобразовательное учреждение города Новосибирска «Средняя общеобразовательная школа № 192»</t>
  </si>
  <si>
    <t>Рудина Надежда Васильевна, Матвеева Ольга Ивановна</t>
  </si>
  <si>
    <t>8 913 768 59 74                      8 952 923 71 12                     8 (383) 317 19 41                       8 (383) 317 17 69</t>
  </si>
  <si>
    <t>nadezhdarudina@yandex.ru</t>
  </si>
  <si>
    <t>г. Новосибирск, улица Чигорина, дом № 8</t>
  </si>
  <si>
    <t>Муниципальное бюджетное общеобразовательное учреждение «Средняя общеобразовательная школа № 10 «Пересвет»</t>
  </si>
  <si>
    <t>Шутова Надежда Александровна</t>
  </si>
  <si>
    <t>8 (383) 412 43 09</t>
  </si>
  <si>
    <t>bsk_sh10@mail.ru</t>
  </si>
  <si>
    <t>г. Бердск, ул. Ленина, 13</t>
  </si>
  <si>
    <t>Муниципальное бюджетное общеобразовательное учреждение города Новосибирска "Средняя общеобразовательная школа №160"</t>
  </si>
  <si>
    <t>Вандакуров Дмитрий Евгеньевич</t>
  </si>
  <si>
    <t>8 (383) 351 57 46                    8 923 222 82 95</t>
  </si>
  <si>
    <t>gazeta160@mail.ru</t>
  </si>
  <si>
    <t>г. Новосибирск, ул. Выставочная, 8</t>
  </si>
  <si>
    <t>http://scholl60.ru/</t>
  </si>
  <si>
    <t>Федеральное госудрственное казенное военное образовательное учреждение высшего образования "Новосибирское высшее военное командное училище" Министерства обороны Российской Федерации (г. Новосибирск)</t>
  </si>
  <si>
    <t>Федеральное государственное бюджетное образовательное учреждение высшего образования "Новосибирский государственный педагогический университет" (ФГБОУ ВО "НГПУ")</t>
  </si>
  <si>
    <t xml:space="preserve">Ионова Наталья Владимировна </t>
  </si>
  <si>
    <t>8 905 930 43 53</t>
  </si>
  <si>
    <t>nv_ionova@mail.ru</t>
  </si>
  <si>
    <t>г. Новосибирск, ул. Вилюйская, 28</t>
  </si>
  <si>
    <t>Муниципальное бюджетное общеобразовательное учреждение "Средняя общеобразовательная школа №№ "Пеликан"</t>
  </si>
  <si>
    <t>Недоговорова Нина Владимировна</t>
  </si>
  <si>
    <t>nvnsp@yandex.ru</t>
  </si>
  <si>
    <t>г. Бердск, ул. Кутузова, д. 34</t>
  </si>
  <si>
    <t>Омская область</t>
  </si>
  <si>
    <t>55</t>
  </si>
  <si>
    <t>Федеральное госуарственное бюджетное образовательное учреждение "Омский государственный педагогический университет"</t>
  </si>
  <si>
    <t>Статва Анна Леонидовна</t>
  </si>
  <si>
    <t>8 904 323 40 55</t>
  </si>
  <si>
    <t>annastatva@yandex.ru</t>
  </si>
  <si>
    <t>г. Омск, Набережная им. Тухачевского, д. 14.</t>
  </si>
  <si>
    <t>Филиал Федерального государственного казенного военного образовательного учреждения высшего образования «Военная академия материально-технического обеспечения имени генерала армии А.В. Хрулева» Минобороны России в г. Омске</t>
  </si>
  <si>
    <t>Федеральное государственое казенное общеобразовательное учреждение "Омский кадетский военный корпус Министерства обороны Российской Федерации"</t>
  </si>
  <si>
    <t>Оренбургская область</t>
  </si>
  <si>
    <t>56</t>
  </si>
  <si>
    <t>Муниципальное общеобразовательное автономное учреждение "Лицей № 1" г. Оренбурга</t>
  </si>
  <si>
    <t>Кургузов Виталий Александрович</t>
  </si>
  <si>
    <t>8 922 530 88 69</t>
  </si>
  <si>
    <t>wita_06_82@mail.ru</t>
  </si>
  <si>
    <t>г. Оренбург, ул. Харьковская, д.14</t>
  </si>
  <si>
    <t>Муниципальное Общеобразовательное Автономное Учреждение «Покровская Средняя Образовательная Школа» (МОАУ «Покровская СОШ»)</t>
  </si>
  <si>
    <t>Деденев Сергей Александрович</t>
  </si>
  <si>
    <t>8 919 840 59 94</t>
  </si>
  <si>
    <t>Sergei_dedenev@mail.ru</t>
  </si>
  <si>
    <t>Новосергиевский район, село Покровка улица Кооперативная 12, а</t>
  </si>
  <si>
    <t>Федеральное государственное бюджетное образовательное учреждение высшего профессионального образования "Оренбургский государственный университет"</t>
  </si>
  <si>
    <t>Герасименко Татьяна Ильинична</t>
  </si>
  <si>
    <t>8 (3532) 37 25 42</t>
  </si>
  <si>
    <t>tanyag26@yandex.ru</t>
  </si>
  <si>
    <t>г. Оренбург, пр-т Победы д. 13</t>
  </si>
  <si>
    <t>Муниципальное общеобразовательное бюджетное учреждение «Саракташская средняя общеобразовательная школа №2»</t>
  </si>
  <si>
    <t>Меркулова Татьяна Владимировна</t>
  </si>
  <si>
    <t>8 922 542 63 35</t>
  </si>
  <si>
    <t>merckulovatatiana@yandex.ru</t>
  </si>
  <si>
    <t>Саракташский район, п. Саракташ, ул. Первомайская дом 97</t>
  </si>
  <si>
    <t>http://www.school370002.edusite.ru/</t>
  </si>
  <si>
    <t>Федеральное государственное казенное общеобразовательное учреждение «Оренбургское президентское кадетское училище»</t>
  </si>
  <si>
    <t>Муниципальное бюджетное общеобразовательное учреждение  «Красногвардейская средняя общеобразовательная №1"</t>
  </si>
  <si>
    <t xml:space="preserve">Карибаев Руслан Иманович </t>
  </si>
  <si>
    <t xml:space="preserve">8 932 545 08 11 </t>
  </si>
  <si>
    <t xml:space="preserve">ruskar2013@yandex.ru </t>
  </si>
  <si>
    <t>Красногвардейский район, с. Плешаново, ул. Ленина, 121</t>
  </si>
  <si>
    <t>Орловская область</t>
  </si>
  <si>
    <t>57</t>
  </si>
  <si>
    <t>Федеральное государственное бюджетное образовательное учреждение высшего образования «Орловский государственный университет им. И.С. Тургенева»</t>
  </si>
  <si>
    <t>Сараева Анна Михайловна -  зав. кафедрой географии, кандидат педагогических наук, профессор.</t>
  </si>
  <si>
    <t>8 903 880 48 17</t>
  </si>
  <si>
    <t>amsaraeva-osu@yandex.ru</t>
  </si>
  <si>
    <t>г. Орел, ул. Комсомольская, д. 95</t>
  </si>
  <si>
    <t>htttp://orelunivar.ru/events/118</t>
  </si>
  <si>
    <t>Орловский филиал 
федерального государственного образовательного бюджетного учреждения высшего образования 
«Финансовый университет при Правительстве Российской Федерации»  
(Орловский филиал Финуниверситета)</t>
  </si>
  <si>
    <t>Воронкова Татьяна Анатольевна
директор курсов дополнительного профессионального образования</t>
  </si>
  <si>
    <t>8 903 637 01 01</t>
  </si>
  <si>
    <t xml:space="preserve">TAVoronkova@fa.ru </t>
  </si>
  <si>
    <t>г. Орел, ул. Гостиная, д. 2</t>
  </si>
  <si>
    <t>Мценский филиал федерального государственного бюджетного образовательного учреждения высшего образования «Орловский государственный университет им. И.С. Тургенева»</t>
  </si>
  <si>
    <t>Распашнова Любовь Ивановна
заместитель директора по учебной работе</t>
  </si>
  <si>
    <t>8 920 808 26 36</t>
  </si>
  <si>
    <t xml:space="preserve">lu_ras@mail.ru </t>
  </si>
  <si>
    <t>г. Мценск, ул. Тургенева д. 196, каб. 4</t>
  </si>
  <si>
    <t>Ливенский  филиал федерального государственного бюджетного образовательного учреждения высшего образования «Орловский государственный университет им. И.С. Тургенева»</t>
  </si>
  <si>
    <t>Колякина Елена Анатольевна
заместитель директора по
учебно-методической работе</t>
  </si>
  <si>
    <t>8 919 207 34 00</t>
  </si>
  <si>
    <t xml:space="preserve">svetleonova@mail.ru </t>
  </si>
  <si>
    <t>г. Ливны, ул.Мира, 152-а.</t>
  </si>
  <si>
    <t>Кошелевский филиал муниципального бюджетного общеобразовательного учреждения «Змиёвский лицей»</t>
  </si>
  <si>
    <t>Захарова Елена Валерьевна</t>
  </si>
  <si>
    <t>8 910 204 93 65</t>
  </si>
  <si>
    <t>koshelevo2015@yandex.ru</t>
  </si>
  <si>
    <t>Свердловский район, д.Кошелево, ул.Садовая, д.4</t>
  </si>
  <si>
    <t>Пензенская область</t>
  </si>
  <si>
    <t>58</t>
  </si>
  <si>
    <t xml:space="preserve">Муниципальное бюджетное общеобразовательное учреждение 
средняя общеобразовательная школа № 56 г. Пензы </t>
  </si>
  <si>
    <t>Шершакова Анна Михайловна</t>
  </si>
  <si>
    <t>8 (8412) 43 57 56                  8 906 396 33 48</t>
  </si>
  <si>
    <t>school56@guoedu.ru, school56penza@mail.ru, Anna2008-08@mail.ru</t>
  </si>
  <si>
    <t>г.Пенза, ул. Рахманинова, д.37-а</t>
  </si>
  <si>
    <t>Муниципальное общеобразовательное учреждение лицей №2,</t>
  </si>
  <si>
    <t>Савелова Зоя Петровна</t>
  </si>
  <si>
    <t>8 (84167) 2 09 24</t>
  </si>
  <si>
    <t>alekseymaryin@mail.ru</t>
  </si>
  <si>
    <t>г. Сердобск, улица Ленина, 116</t>
  </si>
  <si>
    <t>Филиал Федерального государственного казенного военного образовательного учреждения высшего образования «Военная академия материально-технического обеспечения имени генерала армии А.В. Хрулева» Минобороны России в г. Пензе</t>
  </si>
  <si>
    <t>Федеральное государственное бюджетное образовательное учреждение высшего образования "Пензенский государственный университет", Педагогический институт имени В.Г. Белинского, Факультут физико-математических и естественных наук, кафедра "География"</t>
  </si>
  <si>
    <t>Симакова Наталья Анатольевна, зав. кафедрой "География"</t>
  </si>
  <si>
    <t xml:space="preserve"> 8 905 015 38 20                      8 960 317 53 11</t>
  </si>
  <si>
    <t>simakovanat@mail.ru       penzgeo@rambler.ru</t>
  </si>
  <si>
    <t>г. Пенза, ул. Лермонтова, 37, корпус 15</t>
  </si>
  <si>
    <t>Пермский край</t>
  </si>
  <si>
    <t>59</t>
  </si>
  <si>
    <t>Муниципальное бюджетное общеобразовательное учреждение "Гимназия"</t>
  </si>
  <si>
    <t>Коновалова Ольга Васильевна</t>
  </si>
  <si>
    <t xml:space="preserve">8 951 939 36 36,                      8 (34254) 3 37 83 </t>
  </si>
  <si>
    <t>School.ver@rambler.ru
aluchnikov@yandex.ru</t>
  </si>
  <si>
    <t>г.Верещагино,  ул. Коммунистическая, 56</t>
  </si>
  <si>
    <t>Муниципальное бюджетное учреждение культуры «Центральная библиотека»</t>
  </si>
  <si>
    <t>Телеусова Ольга Владимировна</t>
  </si>
  <si>
    <t>8 902 806 74 53</t>
  </si>
  <si>
    <t>teleusova.olga@yandex.ru</t>
  </si>
  <si>
    <t>г. Губаха, ул. Дегтярева, 9</t>
  </si>
  <si>
    <t>http://gubalib.permculture.ru/%d0%b2-%d0%b3%d1%83%d0%b1%d0%b0%d1%85%d0%b5-%d0%bd%d0%b0%d0%bf%d0%b8%d1%88%d1%83%d1%82-%c2%ab%d0%b2%d1%81%d0%b5%d1%80%d0%be%d1%81%d1%81%d0%b8%d0%b9%d1%81%d0%ba%d0%b8%d0%b9-%d0%b3%d0%b5%d0%be%d0%b3%d1%80%d0%b0%d1%84%d0%b8%d1%87%d0%b5%d1%81%d0%ba%d0%b8%d0%b9-%d0%b4%d0%b8%d0%ba%d1%82%d0%b0%d0%bd%d1%82%c2%bb.aspx</t>
  </si>
  <si>
    <t>Муниципальное бюджетное учреждение культуры "Центальная городская Библиотека имени К.Т. Хлебникова" г. Кунгура</t>
  </si>
  <si>
    <t>Сарапульцева Светлана Павловна</t>
  </si>
  <si>
    <t xml:space="preserve">8 (34271) 2 49 86 </t>
  </si>
  <si>
    <t>mbo.cb.kungur@mail.ru</t>
  </si>
  <si>
    <t>г. Кунгур, ул. Воровского, 2</t>
  </si>
  <si>
    <t>https://vk.com/biblio_kungur
http://www.kungurlitera.ru</t>
  </si>
  <si>
    <t>Государственное бюджетное профессиональное образовательное учреждение  " Соликамский горно-химический техникум"</t>
  </si>
  <si>
    <t>Белкина Эльвира Вильевна</t>
  </si>
  <si>
    <t>8 909 118 85 53</t>
  </si>
  <si>
    <t>bel78905@mail.ru</t>
  </si>
  <si>
    <t>г. Соликамск, пр. Строителей, д. 2</t>
  </si>
  <si>
    <t>Федеральное государственное бюджетное образовательное учреждение высшего  образования «Пермский государственный национальный исследовательский университет»</t>
  </si>
  <si>
    <t>Фролова Ирина Викторовна</t>
  </si>
  <si>
    <t>8 (342) 239 64 41                  8 902 633 32 94</t>
  </si>
  <si>
    <t>geodikt15perm@mail.ru</t>
  </si>
  <si>
    <t>г. Пермь, ул. Букирева, 15</t>
  </si>
  <si>
    <t>http://www.psu.ru, http://geo.psu.ru</t>
  </si>
  <si>
    <t>Муниципальное бюджетное общеобразовательное учреждение «Чураковская основная общеобразовательная школа»</t>
  </si>
  <si>
    <t>Курганова Светлана Станиславовна</t>
  </si>
  <si>
    <t>8 901 265 22 83</t>
  </si>
  <si>
    <t>fedgn@mail.ru</t>
  </si>
  <si>
    <t>Косинский район с.Чураки ул.Космонавтов,14</t>
  </si>
  <si>
    <t>Государственное бюджетное профессиональное образовательное учреждение «Соликамский политехнический техникум»</t>
  </si>
  <si>
    <t>Пиллер Яна Юрьевна</t>
  </si>
  <si>
    <t>8 950 464 26 06</t>
  </si>
  <si>
    <t>yana-piller@mail.ru</t>
  </si>
  <si>
    <t>Пермский грай, г. Соликамск, ул.Осокина 26</t>
  </si>
  <si>
    <t>Федеральное государственное казенное общеобразовательное учреждение «Пермское суворовское военное училище Министерства обороны Российской Федерации»</t>
  </si>
  <si>
    <t>Муниципальное автономное общеобразовательное учреждение   "Курганская основная общеобразовательная школа"</t>
  </si>
  <si>
    <t>selyanina.vera@mail.ru</t>
  </si>
  <si>
    <t>618613  Пермский край, Чердынский район, поселок Курган, ул. Коммунистическая ,4</t>
  </si>
  <si>
    <t>Муниципальное бюджетное учреждение культуры "Центральная городская библиотека им.К.Т.Хлебникова"</t>
  </si>
  <si>
    <t>Култышева Алевтина Михайловна</t>
  </si>
  <si>
    <t>8 (342) 712 41 76</t>
  </si>
  <si>
    <t>central-biblio@mail.ru</t>
  </si>
  <si>
    <t>г.Кунгур,
ул.Гоголя,40</t>
  </si>
  <si>
    <t>https://vk.com/biblio_kungur
http://www.kungurlitera.ru</t>
  </si>
  <si>
    <t>Верещагинское муниципальное бюджетное общеобразовательное учреждение «Гимназия»</t>
  </si>
  <si>
    <t>Сальников Андрей Михайлович</t>
  </si>
  <si>
    <t xml:space="preserve"> 8 908 258 28 94</t>
  </si>
  <si>
    <t>intel-club@mail.ru</t>
  </si>
  <si>
    <t>г. Верещагино, ул.Коммунистическая 56</t>
  </si>
  <si>
    <t>https://vk.com/event130901979</t>
  </si>
  <si>
    <t>Муниципальное бюджетное общеобразовательное учреждение "Средняя общеобразовательная школа № 3 г. Осы"</t>
  </si>
  <si>
    <t>Пирогова Нина Степановна</t>
  </si>
  <si>
    <t>8 908 268 01 08</t>
  </si>
  <si>
    <t>pnina59@yandex.ru</t>
  </si>
  <si>
    <t>г.Оса, ул.Мира -10</t>
  </si>
  <si>
    <t>59323s003.edusite.ru</t>
  </si>
  <si>
    <t>Государственное автономное профессиональное образовательное учреждение «Краевой политехнический колледж»</t>
  </si>
  <si>
    <t>Николаев Эрик Галинурович</t>
  </si>
  <si>
    <t>8 902 478 50 43</t>
  </si>
  <si>
    <t>egnicolaev@yandex.ru</t>
  </si>
  <si>
    <t xml:space="preserve"> г. Чернушка 
ул. Юбилейная,10
</t>
  </si>
  <si>
    <t>http://politex59.ru/2016/11/11/vserossiyskiy-geodraficheskiy-dictant/#more-22609</t>
  </si>
  <si>
    <t>Муниципальное бюджетное районное учреждение культуры Красновишерская межпоселенческая централизованная библиотечная система. Центральная библиотека.</t>
  </si>
  <si>
    <t>Кузнецова Надежда Борисовна, Соколова Людмила Евгеньевна</t>
  </si>
  <si>
    <t>8 950 466 25 64, 8 50 479 93 86</t>
  </si>
  <si>
    <t>Kusnezovakras@yandex.ru, sokolovalev@mail.ru</t>
  </si>
  <si>
    <t xml:space="preserve"> г. Красновишерск, ул. Спортивная, 18</t>
  </si>
  <si>
    <t>http://vk.com/club69114216, http://krasnolib.permculture.ru</t>
  </si>
  <si>
    <t>Краевое государственное автономное профессиональное образовательное учреждение "Добрянский гуманитарно - технологическй техникум им. П.И. Сюзева"</t>
  </si>
  <si>
    <t>Деревянко Ирина Ивановна Кутаева Елена Ивановна</t>
  </si>
  <si>
    <t>8 (342) 562 10 11</t>
  </si>
  <si>
    <t>muspo@mail.ru</t>
  </si>
  <si>
    <t xml:space="preserve"> г. Добрянка, ул. Трудовые резервы, д.5</t>
  </si>
  <si>
    <t>Муниципальное бюджетное образовательное учреждение "Уинская средняя общеобразовательная школа"</t>
  </si>
  <si>
    <t>Носкова Елена Викторовна</t>
  </si>
  <si>
    <t>8 902 473 08 76</t>
  </si>
  <si>
    <t>Elevino2004@mai;.ru</t>
  </si>
  <si>
    <t xml:space="preserve"> Уинский район, с. Уинское, ул. Светлая, д.30</t>
  </si>
  <si>
    <t>Приморский край</t>
  </si>
  <si>
    <t>Муниципальное бюджетное образовательное учреждение "Гимназия № 133" г. Уссурийска, Уссурийского городского округа</t>
  </si>
  <si>
    <t>Демешко Евгений Михайлович</t>
  </si>
  <si>
    <t>8 914 713 56 55</t>
  </si>
  <si>
    <t>moran.85@mail.ru</t>
  </si>
  <si>
    <t>г. Уссурийск, ул. Слободская, 5</t>
  </si>
  <si>
    <t xml:space="preserve">http://us-133.narod.ru/news/obrazovatelnaja_akcija_vserossijskij_geograficheskij_diktant/2016-10-29-89 </t>
  </si>
  <si>
    <t>Федеральное казенное государственное общеобразовательное учреждение "Владивостокское президентское кадетское училище"</t>
  </si>
  <si>
    <t>Федеральное государственное казенное общеобразовательное учреждение "Уссурийское суворовское военное училище Министерства обороны  Российской Федерации"</t>
  </si>
  <si>
    <t>Федеральное государственное казенное военное образовательное учреждение высшего образования "Тихоокеанское высшее военно-морское училище имени С.О. Макарова" Министерства обороны Российской Федерации (г. Владивосток)</t>
  </si>
  <si>
    <t>Муниципальное бюджетное общеобразовательное учреждение «Средняя общеобразовательная школа №2» Дальнереченского городского округа</t>
  </si>
  <si>
    <t> Шабанова Наталья Сергеевна, заместитель директора по ВР МБОУ 
«СОШ №2»</t>
  </si>
  <si>
    <t>8 914 696 46 57</t>
  </si>
  <si>
    <t>ns16091972@mail.ru</t>
  </si>
  <si>
    <t>г. Дальнереченск, улица Ленина, дом 33</t>
  </si>
  <si>
    <t>Муниципальное казенное общеобразовательное учреждение «Средняя общеобразовательная школа»   с.Сергеевка Партизанского муниципального района</t>
  </si>
  <si>
    <t>Семаева Марина Николаевна, учитель географии</t>
  </si>
  <si>
    <t>8 902 520 74 71</t>
  </si>
  <si>
    <t>marrina07@mail.ru</t>
  </si>
  <si>
    <t>Партизанский район, с.Сергеевка, пер.Школьный,4</t>
  </si>
  <si>
    <t>Муниципальное бюджетное общеобразовательное учреждение Преображенская средняя школа № 11 Лазовского района Приморского края</t>
  </si>
  <si>
    <t>Хавронина Елена Васильевна</t>
  </si>
  <si>
    <t>8 924 131 68 57</t>
  </si>
  <si>
    <t xml:space="preserve"> preobschool11@mail.ru</t>
  </si>
  <si>
    <t>Лазовский район, пгт. Преображение, ул. 30 лет Победы, 2а( корпус № 1)</t>
  </si>
  <si>
    <t xml:space="preserve">Птицына Елена Петрасовна </t>
  </si>
  <si>
    <t>8 924 337 34 89</t>
  </si>
  <si>
    <t>Лазовский район, пгт. Преображение, ул. Морская, 1( корпус № 2)</t>
  </si>
  <si>
    <t>Муниципальное бюджетное общеобразовательное учреждене "Средняя общеобразовательная школа № 6" Дальнереченского городского округа, Приморского края</t>
  </si>
  <si>
    <t>Давидюк Светлана Ивановна</t>
  </si>
  <si>
    <t>8 964 439 20 26</t>
  </si>
  <si>
    <t xml:space="preserve"> dlnryabuha@mail.ru </t>
  </si>
  <si>
    <t>г. Дальнереченск, ул. Рябуха, 59</t>
  </si>
  <si>
    <t>Муниципальное общеобразовательное бюджетное учреждение "Средняя общеобразовательная школа № 3" Арсеньевского городского округа Приморского края</t>
  </si>
  <si>
    <t>Денисюк Елена Николаевна</t>
  </si>
  <si>
    <t>8 (42361) 4 26 29;                       8 924 329 00 05</t>
  </si>
  <si>
    <t xml:space="preserve"> elena.denisyuk@bk.ru</t>
  </si>
  <si>
    <t>г.Арсеньев ул. Ленинская 29-а.</t>
  </si>
  <si>
    <t>Псковская область</t>
  </si>
  <si>
    <t>60</t>
  </si>
  <si>
    <t>Федеральное государственное бюджетное образовательное учреждение высшего профессионального образования "Псковский государственный университет" (г. Псков)</t>
  </si>
  <si>
    <t>Слинчак Александр Иванович</t>
  </si>
  <si>
    <t>8 911 361 08 30</t>
  </si>
  <si>
    <t>slinchack_53@mail.ru</t>
  </si>
  <si>
    <t>г. Псков, пл. Ленина, д.2.</t>
  </si>
  <si>
    <t>Филиал федерального государственного бюджетного образовательного учреждения высшего профессионального образования "Псковский государственный университет"  ( г. Великие Луки)</t>
  </si>
  <si>
    <t>Павлов Алексей Петрович</t>
  </si>
  <si>
    <t>8 911 365 77 98</t>
  </si>
  <si>
    <t>codypak@yandex.ru</t>
  </si>
  <si>
    <t>Великие Луки, проспект Ленина, д. 24</t>
  </si>
  <si>
    <t>https://filialpskovgu.ru/doska-ob-yavlenij</t>
  </si>
  <si>
    <t>Муниципальное бюджетное общеобразовательное учреждение "Средняя школа г.Новосокольники"</t>
  </si>
  <si>
    <t>Николаева Ольга Юрьевна</t>
  </si>
  <si>
    <t>8 953 230 70 64</t>
  </si>
  <si>
    <t>г.Новосокольники, ул.Тихмянова д. 8</t>
  </si>
  <si>
    <t>http://shkola.novosokolniki.ru</t>
  </si>
  <si>
    <t>Республика Адыгея</t>
  </si>
  <si>
    <t>Федеральное государственное бюджетное образовательное учреждение высшего образования "Адыгейский государственный университет";</t>
  </si>
  <si>
    <t>Тугуз Фатима Вячеславовна, Силантьев Михаил Николаевич</t>
  </si>
  <si>
    <t>8 928 471 07 45,                     8 918 221 50 60</t>
  </si>
  <si>
    <t>tlfa@mail.ru</t>
  </si>
  <si>
    <t xml:space="preserve"> г. Майкоп, ул. Первомайская, д. 208</t>
  </si>
  <si>
    <t>Муниципальное бюджетное общеобразовательное учреждение
Средняя общеобразовательная школа № 16</t>
  </si>
  <si>
    <t>Иванова Ирина Васильевна</t>
  </si>
  <si>
    <t>8 961 827 76 15</t>
  </si>
  <si>
    <t>amonika2603@gmail.com</t>
  </si>
  <si>
    <t>Майкопский район, пос. Тульский, ул. Первомайская, 222б</t>
  </si>
  <si>
    <t>Республика Алтай</t>
  </si>
  <si>
    <t>Федеральное государственное бюджетное образовательное учреждение высшего образования  "Горно-Алтайский Государственный Университет"</t>
  </si>
  <si>
    <t>Банникова Ольга Ивановна</t>
  </si>
  <si>
    <t>8 923 667 06 62</t>
  </si>
  <si>
    <t>olgabannikov@yandex.ru</t>
  </si>
  <si>
    <t>г. Горно-Алтайск, ул. Ленкина, 1</t>
  </si>
  <si>
    <t>http://www.gasu.ru</t>
  </si>
  <si>
    <t>Муниципальное учреждение культуры "Дом творчества и досуга"</t>
  </si>
  <si>
    <t>Петрова Валентина Сергеевна</t>
  </si>
  <si>
    <t>8 963 199 22 28</t>
  </si>
  <si>
    <t>turochak_roo@mail.ru</t>
  </si>
  <si>
    <t>Турочакский район, с. Турочак, улица Советская, 75</t>
  </si>
  <si>
    <t>Муниципальное бюджетное общеобразовательное учреждение «Яконурская седняя общеобразовательная школа»</t>
  </si>
  <si>
    <t>Самырова Светлана Михайловна</t>
  </si>
  <si>
    <t>8 913 695 40 59</t>
  </si>
  <si>
    <t>ust-kanuo@mail.ru</t>
  </si>
  <si>
    <t>Турочакский район, с.Турочак,
ул. Советская, 75</t>
  </si>
  <si>
    <t>Муниципальное бюджетное образовательное учреждение "Усть-Коксинская средняя общеобразовательная школа"</t>
  </si>
  <si>
    <t>Иркитова Валентина Таруновна
Суртаева Алла Михайловна</t>
  </si>
  <si>
    <t>8 913 698 27 64
8 913 695 13 44</t>
  </si>
  <si>
    <t>raioo-u-k@mail.ru</t>
  </si>
  <si>
    <t>Усть-Коксинский район, с. Усть-Кокса, ул. Советская 97</t>
  </si>
  <si>
    <t>Муниципальное общеобразовательное учреждение «Чепошская средняя общеобразовательная школа»</t>
  </si>
  <si>
    <t>Санникова Надежда Степановна</t>
  </si>
  <si>
    <t>8 913 999 20 89</t>
  </si>
  <si>
    <t>sannikovans@mail.ru</t>
  </si>
  <si>
    <t>Чемальский район,
с. Чепош,
ул. Кучияк, 29</t>
  </si>
  <si>
    <t>Муниципальное бюджетное общеобразовательное учреждение «Майминская средняя общеобразовательная школа №1»</t>
  </si>
  <si>
    <t>Шмакова Любовь Анатольевна</t>
  </si>
  <si>
    <t>8 913 993 33 17</t>
  </si>
  <si>
    <t>popova300973@mail.ru</t>
  </si>
  <si>
    <t>Майминский район,
с. Майма,
ул. Советская, 54</t>
  </si>
  <si>
    <t>http://maima.ucoz.com/index/obrazovatelnaja_akcija_vserossijskij_geograficheskij_diktant/0-643</t>
  </si>
  <si>
    <t>Муниципальное общеобразовательное учреждение «Чойская средняя общеобразовательная школа»</t>
  </si>
  <si>
    <t>Казакова Ольга Борисовна
Суркова Елена Сергеевна</t>
  </si>
  <si>
    <t>8 983 580 22 18
8 909 508 32 45</t>
  </si>
  <si>
    <t>ROO-CHOYA@yandex.ru
koluqalina@yandex.ru</t>
  </si>
  <si>
    <t>Чойский район, с.Чоя,
ул. Советская, 14</t>
  </si>
  <si>
    <t>http://choya-school.ru/index.php/events/195-vserossijskij-geograficheskij-diktant</t>
  </si>
  <si>
    <t>Республика Башкортостан</t>
  </si>
  <si>
    <t>Башкирский институт технологий и управления (филиал) 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им. К.Г.Разумовского (Первый казачий университет)».</t>
  </si>
  <si>
    <t>Кузнецова Елена Валентиновна</t>
  </si>
  <si>
    <t>8 (34764) 3 17 52</t>
  </si>
  <si>
    <t>mail@mfmgutu.ru</t>
  </si>
  <si>
    <t>г.Мелеуз, ул.Смоленская, 34</t>
  </si>
  <si>
    <t xml:space="preserve">http://mfmgutu.ru/ </t>
  </si>
  <si>
    <t>Федеральное государственное бюджетное образовательное учреждение высшего профессионального образования «Башкирский государственный педагогический университет им. М. Акмуллы» (основная региональная площадка отделения Русского Географического Общества в Республике Башкортостан)</t>
  </si>
  <si>
    <t>Латыпова Закира Бадретдиновна - кандидат географических наук, доцент кафедры географии, землеустройства и кадастра БГПУ им. М. Акмуллы; Ученый секретарь Регионального отделения РГО в Республике Башкортостан.</t>
  </si>
  <si>
    <t>8  917 340 54 40,                    8 (3472) 73 25 49</t>
  </si>
  <si>
    <t>zakira_latypova@mail.ru</t>
  </si>
  <si>
    <t>г. Уфа, ул. Октябрьской революции, 3а</t>
  </si>
  <si>
    <t>Федеральное государственное бюджетное образовательное учреждение высшего профессионального образования «Башкирский государственный университет»</t>
  </si>
  <si>
    <t>Нигматуллин Азамат Фаррахович – декан географического факультета</t>
  </si>
  <si>
    <t>8 (347) 229 96 03,</t>
  </si>
  <si>
    <t>nigma27@yandex.ru</t>
  </si>
  <si>
    <t>г. Уфа, ул. Заки Валиди 32</t>
  </si>
  <si>
    <t>http://www.bashedu.ru/rnews/v-bashgu-vnov-proidet-vserossiiskii-geograficheskii-diktant</t>
  </si>
  <si>
    <t>Автономная некоммерческая организация дополнительного профессионального образования "Инновационный образовательный центр ПОТОК"</t>
  </si>
  <si>
    <t>Бакиева Полина Анатольевна</t>
  </si>
  <si>
    <t xml:space="preserve"> 8 961 370 12 09</t>
  </si>
  <si>
    <t>flylada@gmail.com</t>
  </si>
  <si>
    <t>г. Белорецк, ул. Пушкина, 58.</t>
  </si>
  <si>
    <t>Муниципальное бюджетное общеобразовательное учреждение лицей с. Месягутово муниципального района Дуванский район Республики Башкортостан</t>
  </si>
  <si>
    <t>Шакирова Гульнара Диасовна</t>
  </si>
  <si>
    <t>8 905 351 65 29</t>
  </si>
  <si>
    <t>71fanil71@mail.ru</t>
  </si>
  <si>
    <t>Дуванский район, с. Месягутово, ул. Трактовая</t>
  </si>
  <si>
    <t>Муниципальное бюджетное общеобразовательное учреждение средняя общеобразовательная школа с.Кугарчи муниципального района Кугарчинский район Республики Башкортостан</t>
  </si>
  <si>
    <t>Хайбуллина Наиля Минетдиновна</t>
  </si>
  <si>
    <t>8 (34789) 2 76 56                      8 927 083 86 61</t>
  </si>
  <si>
    <t>Nailya.khaibullina@yandex.ru</t>
  </si>
  <si>
    <t>Кугарчинский район, с.Кугарчи, ул.Советская, 39а</t>
  </si>
  <si>
    <t>http://kugkug.ucoz.ru/index/novosti/0-4</t>
  </si>
  <si>
    <t>Муниципальное бюджетное образовательное учреждение средняя общеобразовательная школа №1 с.Юмагузино</t>
  </si>
  <si>
    <t>Давлетбаева Альфия Рашитовна</t>
  </si>
  <si>
    <t>8 (34789) 2 40 79</t>
  </si>
  <si>
    <t>Davletbaev.rinat@inbox.ru</t>
  </si>
  <si>
    <t>Кугарчинский район, с.Юмагузино, ул.Школьная, 13 А</t>
  </si>
  <si>
    <t>http://iumaguzino1.my1.ru/index/novosti/0-43</t>
  </si>
  <si>
    <t>Муниципальное бюджетное общеобразовательное учреждение средняя общеобразовательная школа №1 села Мраково</t>
  </si>
  <si>
    <t>Ибрагимова  Файруза Азаматовна</t>
  </si>
  <si>
    <t>8 (34789) 2 12 69</t>
  </si>
  <si>
    <t>Ibragimovafairuza@yandex.ru</t>
  </si>
  <si>
    <t>Кугарчинский район, с.Мраково, ул.З.Биишевой, 117</t>
  </si>
  <si>
    <t>Филиал федерального государственного бюджетного образовательного учреждения высшего  образования "Самарский государственный технический  университет в г. Белебее Республики Башкортостан</t>
  </si>
  <si>
    <t>Иванова Любовь Михайловна</t>
  </si>
  <si>
    <t>8 (34786) 3 23 02,</t>
  </si>
  <si>
    <t>bf-sgasu@mail.ru</t>
  </si>
  <si>
    <t>г. Белебей, ул. Советская, 11</t>
  </si>
  <si>
    <t>Муниципальное казенное учреждение  "Управление образования"</t>
  </si>
  <si>
    <t>Гаймалова Зухра Валиевна</t>
  </si>
  <si>
    <t>8 (34797) 2 16 18 .</t>
  </si>
  <si>
    <t>gaymalova@lenta.ru</t>
  </si>
  <si>
    <t>р.п. Чимшы, ул. Ленина, 39</t>
  </si>
  <si>
    <t>Муниципальное бюджетное общеобразовательное учреждение "Средняя общеобразовательная школа №2 с. Аскино"</t>
  </si>
  <si>
    <t>Гадиева Гульсина Гайфулловна</t>
  </si>
  <si>
    <t>8 937 304 02 68</t>
  </si>
  <si>
    <t>gulsina.gadieva@yandex.ru</t>
  </si>
  <si>
    <t>с. Аскино, ул. Октябрьская, 6</t>
  </si>
  <si>
    <t>http://asch2askino.jimdo.com/</t>
  </si>
  <si>
    <t>Муниципальное общеобразовательное бюджетное учреждение средняя общеобразовательная школа с. Ермекеево</t>
  </si>
  <si>
    <t>Сафин Азамат Радикович</t>
  </si>
  <si>
    <t>8 (34741) 2 22 52</t>
  </si>
  <si>
    <t>ermshkola@gmail.com</t>
  </si>
  <si>
    <t>Ермекеевский район, с. Ермекеево, ул. Школьная, 11</t>
  </si>
  <si>
    <t>Муниципальное общеобразовательное бюджетное учреждение средняя общеобразовательная школа с. имени Восьмое Марта</t>
  </si>
  <si>
    <t>Рахматуллина Ляйсан Рустамовна</t>
  </si>
  <si>
    <t>8 (34741) 2 32 52</t>
  </si>
  <si>
    <t>vmartashkola@gmail.com</t>
  </si>
  <si>
    <t>Ермекеевский район, с. Им.Восьмое Марта, ул. Школьная,9</t>
  </si>
  <si>
    <t>Муниципальное общеобразовательное бюджетное учреждение средняя общеобразовательная школа с. Суккулово</t>
  </si>
  <si>
    <t>Чулпанова Фануза Мусифулловна</t>
  </si>
  <si>
    <t>8 (34741) 2 55 46</t>
  </si>
  <si>
    <t>sukkulshkola@gmail.com</t>
  </si>
  <si>
    <t>Ермекеевский район, с. Суккулово</t>
  </si>
  <si>
    <t>Муниципальное общеобразовательное казенное учреждение "Средняя общеобразовательная школа" с. Рятамак</t>
  </si>
  <si>
    <t>Сафиуллина Илира Нурисламовна</t>
  </si>
  <si>
    <t>8 (34741) 2 66 68</t>
  </si>
  <si>
    <t>ryatamakshkola@gmail.com</t>
  </si>
  <si>
    <t>Ермекеевский район, с. Рятамак, ул. Коммунистическая, 28</t>
  </si>
  <si>
    <t>Муниципальное бюджетное учреждение "Средняя школа" с Спартак</t>
  </si>
  <si>
    <t>Воробей Светлана Анатолиевна</t>
  </si>
  <si>
    <t>8 (34741) 2 12 52</t>
  </si>
  <si>
    <t>spartakshkola@gmail.com</t>
  </si>
  <si>
    <t>Ермекеевский район,  с. Спартак, ул. Пионерская, д.25</t>
  </si>
  <si>
    <t>Муниципальное дошкольное образовательное бюджетное учреждение детский сад «Ляйсан» с.Усман-Ташлы</t>
  </si>
  <si>
    <t>Мухаметшина Айгуль Фатыховна</t>
  </si>
  <si>
    <t>8 (34741) 2 51 74</t>
  </si>
  <si>
    <t>taschlishkola@gmail.com</t>
  </si>
  <si>
    <t>Ермекеевский район,  с. Усман-Ташлы, ул. Центральная, д.13</t>
  </si>
  <si>
    <t>Муниципальное общеобразовательное бюджетное учреждение средняя общеобразовательная школа с.Тарказы</t>
  </si>
  <si>
    <t>Бурганова Флария Габитовна</t>
  </si>
  <si>
    <t>8 (34741) 2 57 24</t>
  </si>
  <si>
    <t>tarkazyshkola@gmail.com</t>
  </si>
  <si>
    <t>Ермекеевский район, с. Тарказы, ул. Молодежная, д.26</t>
  </si>
  <si>
    <t>Муниципальное общеобразовательное бюджетное учреждение средняя общеобразовательная школа с.Нижнеулу-Елга</t>
  </si>
  <si>
    <t>Рахматуллина Светлана Михайловна</t>
  </si>
  <si>
    <t>8 (34741) 2 53 43</t>
  </si>
  <si>
    <t>nelshkola@gmail.com</t>
  </si>
  <si>
    <t>Ермекеевский район, с. Нижнеулу-Елга ул. Молодежная, д. 10</t>
  </si>
  <si>
    <t>Муниципальное бюджетное общеобразовательное учреждение "Основная общеобразовательная школа" с. елань-Чимша</t>
  </si>
  <si>
    <t>Дмитриева Валентина Михайловна</t>
  </si>
  <si>
    <t>8 (34741) 2 81 26</t>
  </si>
  <si>
    <t>elashkola@gmail.com</t>
  </si>
  <si>
    <t>Ермекеевский район,  с. Елань-Чишма, ул. Кооперативная, д.9</t>
  </si>
  <si>
    <t>Муниципальное общеобразовательное бюджетное учреждение основная общеобразовательная школа с.Старотураево</t>
  </si>
  <si>
    <t>Каримова Альмира Талгатовна</t>
  </si>
  <si>
    <t>8 (34741) 2 54 56</t>
  </si>
  <si>
    <t>starturshkola@gmail.com</t>
  </si>
  <si>
    <t>Ермекеевский район, с. Старотураево ,ул. Ленина, д.2</t>
  </si>
  <si>
    <t>Муниципальное общеобразовательное бюджетное учреждение основная общеобразовательная школа с. Средние</t>
  </si>
  <si>
    <t>Тинякова Лидия Геннадьевна</t>
  </si>
  <si>
    <t>8 (34741) 2 58 36</t>
  </si>
  <si>
    <t>karamalshkola@gmail.com</t>
  </si>
  <si>
    <t>Ермекеевский район, с. Средние Карамалы, ул. Чапаева, д.2</t>
  </si>
  <si>
    <t>Муниципальное бюджетное общеобразовательное учреждение "Средняя общеобразовательная школа № 1"ЗАТО Межгорье Республики Башкортостан</t>
  </si>
  <si>
    <t>Халикова  Расима Ильинична</t>
  </si>
  <si>
    <t>8 (34781) 2 26 76</t>
  </si>
  <si>
    <t>halikova9@mail.ru</t>
  </si>
  <si>
    <t>г. Межгорье, пер. Школьный, д.1</t>
  </si>
  <si>
    <t>http://mezhgorie-sch-1.ucoz.ru/news/akcija_vserossijskij_geograficheskij_diktant/2016-11-08-261</t>
  </si>
  <si>
    <t>Муниципальное бюджетное общеобразовательное учреждение "Средняя общеобразовательная школа № 2" ЗАТО Межгорье Республики Башкортостан</t>
  </si>
  <si>
    <t>8 (34781)  2 26 76</t>
  </si>
  <si>
    <t>г. Межгорье, ул.Олимпийская, д.1</t>
  </si>
  <si>
    <t>http://shkola2-mezh.okis.ru</t>
  </si>
  <si>
    <t>Муниципальное бюджетное общеобразовательное учреждение "Средняя общеобразовательная школа № 3" ЗАТО Межгорье Республики Башкортостан</t>
  </si>
  <si>
    <t>г. Межгорье, ул. 40 лет Победы, д.3</t>
  </si>
  <si>
    <t>http://school-3.okis.ru</t>
  </si>
  <si>
    <t>Муниципальное  общеобразовательное бюджетное учреждение "Средняя общеобразовательная школа №1" Буздякский р-н</t>
  </si>
  <si>
    <t>Валеева Ирина Зуфаровна</t>
  </si>
  <si>
    <t>8 927 230 23 25</t>
  </si>
  <si>
    <t>valeeva.ira@yandex.ru</t>
  </si>
  <si>
    <t>Буздякский р-н, с. Буздяк</t>
  </si>
  <si>
    <t>Муниципальное  общеобразовательное бюджетное учреждение "Средняя общеобразовательная школа №2" Буздякский р-н</t>
  </si>
  <si>
    <t>Мансурова Лия  Набиевна</t>
  </si>
  <si>
    <t>8 917 772 29 35</t>
  </si>
  <si>
    <t>mansurovaliyamans@yandex.ru</t>
  </si>
  <si>
    <t>Муниципальное бюджетное учреждение культуры "Межпоселенченская центральная районная библиотека" с.Николо-Березовка</t>
  </si>
  <si>
    <t>Апакова Елена Евгеньевна</t>
  </si>
  <si>
    <t>8 965 947 99 00</t>
  </si>
  <si>
    <t>apakovalena@mail.ru</t>
  </si>
  <si>
    <t>Краснокамский район, Николо-Березовка с., Дорожная ул., 23</t>
  </si>
  <si>
    <t>http://lib.krasnkultura.ru</t>
  </si>
  <si>
    <t xml:space="preserve">Муниципальное бюджетное общеобразовательное учреждение "Средняя общеобазовательная школа с.Николо-Берёзовка"
муниципального района Краснокамский район
Республики Башкортостан  </t>
  </si>
  <si>
    <t>Глухова Наталия Васильевна</t>
  </si>
  <si>
    <t>8 (34759) 7 70 83</t>
  </si>
  <si>
    <t>nataliya.glukhova.15@mail.ru</t>
  </si>
  <si>
    <t xml:space="preserve">   Краснокамский район, с. Николо-Березовка, ул. Макаренко, дом 2</t>
  </si>
  <si>
    <t>Муниципальное бюджетное общеобразовательное учреждение Муниципальное бюджетное общеобразовательное учреждение c.Куяново Р Краснокамский район РБ- ассоциированная школа ЮНЕСКО"</t>
  </si>
  <si>
    <t>Краснокамский район, село Куяново, улица Танып, 44</t>
  </si>
  <si>
    <t>ВГД Муниципальное бюджетное общеобразовательное учреждение "Средняя общеобразовательная школа №1"</t>
  </si>
  <si>
    <t>Дунаева Надежда Леонтьевна</t>
  </si>
  <si>
    <t>8 905 351 42 78</t>
  </si>
  <si>
    <t>dunaewanadejda73@mail.ru., bel.sosh1@yandex.ru</t>
  </si>
  <si>
    <t>Белокатайский р-н, с. Новобелокатай ул.Школьная,8.</t>
  </si>
  <si>
    <t>Муниципальное бюджетное общеобразовательное учреждение Средняя общеобразовательная школа с. Старокалмашево</t>
  </si>
  <si>
    <t>Хадыев Наиль Закарьянович</t>
  </si>
  <si>
    <t>8 960 802 53 95,                        8 (34796) 3 11 60</t>
  </si>
  <si>
    <t>rgo-chek@mail.ru</t>
  </si>
  <si>
    <t>Чекмагушевский  рн. с. Старокалмашево, ул. Нефтяников, 1а</t>
  </si>
  <si>
    <t>http://stkalmash.ucoz.ru/</t>
  </si>
  <si>
    <t>Муниципальное бюджетное учреждение "Средняя школа №1"</t>
  </si>
  <si>
    <t>Мустафина Зульфия Мухаметулловна,</t>
  </si>
  <si>
    <t>8 963 901 53 80</t>
  </si>
  <si>
    <t>zulfiya.mustafina.72@mail.ru</t>
  </si>
  <si>
    <t>с. Малояз, ул. Коммунистическая ,63</t>
  </si>
  <si>
    <t>Муниципальное бюджетное общеобразовательное учреждение "Гимназия № 1"</t>
  </si>
  <si>
    <t>Исмагилова Гульнар Фагимовна</t>
  </si>
  <si>
    <t>8 937 307 15 48</t>
  </si>
  <si>
    <t>ilishgimn1@rambler.ru</t>
  </si>
  <si>
    <t>Илишевский район, село Верхнеяркеево, ул.  50 лет Октября, д.20</t>
  </si>
  <si>
    <t>Минибаев Айрат Ришатович</t>
  </si>
  <si>
    <t>8 964 964 28 99</t>
  </si>
  <si>
    <t>minibaevajjrat@rambler.ru</t>
  </si>
  <si>
    <t>Гафурийский район с. Красноусольский ул. Фрунзе д.42</t>
  </si>
  <si>
    <t>Муниципальное общеобразовательное бюджетное учреждение «Средняя общеобразовательная школа с. Ишемгул"</t>
  </si>
  <si>
    <t>Тулибаев Альферд Маратович</t>
  </si>
  <si>
    <t>8 937 477 29 99</t>
  </si>
  <si>
    <t>inak@zianroo.ru</t>
  </si>
  <si>
    <t xml:space="preserve"> Зианчуринский район с. Ишемгул ул.Чекмарева 34</t>
  </si>
  <si>
    <t>Муниципальное общеобразовательное автономное учреждение "Средняя общеобразовательная школа №2 с.Исянгулово"</t>
  </si>
  <si>
    <t>Хусаинова Алия Гареевна</t>
  </si>
  <si>
    <t>8 927 639 44 36</t>
  </si>
  <si>
    <t>2@zianroo.ru</t>
  </si>
  <si>
    <t>Зианчуринский район, с. Исянгулово, ул. Комсомольская, д.11</t>
  </si>
  <si>
    <t>Муниципальное общеобразовательное бюджетное учреждение «Средняя общеобразовательная школа с.Абзаново"</t>
  </si>
  <si>
    <t>Латыпова Зулия Лутфулловна</t>
  </si>
  <si>
    <t>8 927 949 77 86</t>
  </si>
  <si>
    <t>abzan@zianroo.ru</t>
  </si>
  <si>
    <t>Зианчуринский район, с. Абзаново, ул. Школьная, 32</t>
  </si>
  <si>
    <t>Муниципальное общеобразовательное бюджетное учреждение «Средняя общеобразовательная школа д.Ибраево"</t>
  </si>
  <si>
    <t>Исянчурина Разина Харрасовна</t>
  </si>
  <si>
    <t>8 927 950 27 18</t>
  </si>
  <si>
    <t>ibrai@zianroo.ru</t>
  </si>
  <si>
    <t>Зианчуринский район, д. Ибраево, ул. Школьная, 49 а</t>
  </si>
  <si>
    <t>Муниципальное общеобразовательное автономное учреждение "Башкирская гимназия-интернат"</t>
  </si>
  <si>
    <t>Байгильдина Лира Ямилевна</t>
  </si>
  <si>
    <t>8 927 953 73 84</t>
  </si>
  <si>
    <t>bg@zianroo.ru</t>
  </si>
  <si>
    <t>Зианчуринский район, с. Исянгулово, ул. Магистральная, 1</t>
  </si>
  <si>
    <t>Муниципальное общеобразовательное бюджетное учреждение «Средняя общеобразовательная школа д.Верхний Муйнак"</t>
  </si>
  <si>
    <t>Кутушева Гульсина Кунакбаевна</t>
  </si>
  <si>
    <t>8 937 166 84 33</t>
  </si>
  <si>
    <t>muinak@zianroo.ru</t>
  </si>
  <si>
    <t>Зианчуринский район, д. Верхний Муйнак, ул.Школьная,6</t>
  </si>
  <si>
    <t>Муниципальное общеобразовательное бюджетное учреждение «Средняя общеобразовательная школа с. Арсеново"</t>
  </si>
  <si>
    <t>Макаев Ильтай Ишембаевич</t>
  </si>
  <si>
    <t>8 937 473 23 64</t>
  </si>
  <si>
    <t>sakmara@zianroo.ru</t>
  </si>
  <si>
    <t>Зианчуринский район, с. Арсеново, ул. Школьная, 5</t>
  </si>
  <si>
    <t>Муниципальное общеобразовательное бюджетное учреждение «Средняя общеобразовательная школа д.Идельбаково"</t>
  </si>
  <si>
    <t>Тукумбетова  Луиза Асхановна</t>
  </si>
  <si>
    <t>8 927 311 66 13</t>
  </si>
  <si>
    <t>idelbak@zianroo.ru</t>
  </si>
  <si>
    <t>Зианчуринский район, д. Идельбаково, ул. Школьная, 31</t>
  </si>
  <si>
    <t>Муниципальное общеобразовательное бюджетное учреждение «Средняя общеобразовательная школа им.Н.Каримова с.Кугарчи"</t>
  </si>
  <si>
    <t>Раемгужина Алия Загировна</t>
  </si>
  <si>
    <t>8 927 637 41 86</t>
  </si>
  <si>
    <t>kugarsen@zianroo.ru</t>
  </si>
  <si>
    <t>Зианчуринский район с. Кугарчи ул. Центральная 47-а</t>
  </si>
  <si>
    <t>Муниципальное общеобразовательное бюджетное учреждение «Средняя общеобразовательная школа д. Башкирская Ургинка"</t>
  </si>
  <si>
    <t>Яркаев Ильдар Ишбулдович</t>
  </si>
  <si>
    <t>8 927 305 11 89</t>
  </si>
  <si>
    <t>urgin@zianroo.ru</t>
  </si>
  <si>
    <t>Зианчуринский район, д. Башкирская Ургинка, ул. Молодежная, 4</t>
  </si>
  <si>
    <t>Муниципальное общеобразовательное бюджетное учреждение «Средняя общеобразовательная школа д.Яныбаево"</t>
  </si>
  <si>
    <t>КузяшевХусаинХисамович</t>
  </si>
  <si>
    <t>8 937 845 54 43</t>
  </si>
  <si>
    <t>yanibay@zianroo.ru</t>
  </si>
  <si>
    <t>Зианчуринский район, д. Яныбаево, ул. Школьная. 24</t>
  </si>
  <si>
    <t>Муниципальное общеобразовательное бюджетное учреждение «Средняя общеобразовательная школа с.Тазларово"</t>
  </si>
  <si>
    <t>Куканов Александр Владимирович</t>
  </si>
  <si>
    <t>8 937 321 47 09</t>
  </si>
  <si>
    <t>tazlar@zianroo.ru</t>
  </si>
  <si>
    <t>Зианчуринский район, с. Тазларово, ул. Советская, 20</t>
  </si>
  <si>
    <t>Муниципальное общеобразовательное бюджетное учреждение «Средняя общеобразовательная школа им.Гайсы  Акманова д.Баишево"</t>
  </si>
  <si>
    <t>Гумеров Анвар Габбасович</t>
  </si>
  <si>
    <t>8 927 081 26 34</t>
  </si>
  <si>
    <t>baish@zianroo.ru</t>
  </si>
  <si>
    <t>Зианчуринский район, д. Баишево, ул. Молодежная, 12</t>
  </si>
  <si>
    <t>Муниципальное общеобразовательное бюджетное учреждение «Средняя общеобразовательная школа им.Ф.Султанова"</t>
  </si>
  <si>
    <t>Юлдашбаева Зумара Галиевна</t>
  </si>
  <si>
    <t>8 927 085 52 08</t>
  </si>
  <si>
    <t>3@zianroo.ru</t>
  </si>
  <si>
    <t>Зианчуринский район, с. Исянгулово, ул. Султанова, 1/3</t>
  </si>
  <si>
    <t>Муниципальное общеобразовательное бюджетное учреждение «Средняя общеобразовательная школа д.Идяш"</t>
  </si>
  <si>
    <t>Уракаев Айрат Магадеевич</t>
  </si>
  <si>
    <t>8 927 336 59 01</t>
  </si>
  <si>
    <t>idash@zianroo.ru</t>
  </si>
  <si>
    <t>Зианчуринский район, д. Идяш, ул.Школьная,1</t>
  </si>
  <si>
    <t>Муниципальное общеобразовательное бюджетное учреждение «Средняя общеобразовательная школа д.Утягулово"</t>
  </si>
  <si>
    <t>Кульчурин Рашит Аюпович</t>
  </si>
  <si>
    <t>8 927 952 68 48</t>
  </si>
  <si>
    <t>utagul@zianroo.ru</t>
  </si>
  <si>
    <t>Зианчуринский район, д.Утягулово, ул.С.Абдуллина, 57</t>
  </si>
  <si>
    <t>Муниципальное общеобразовательное бюджетное учреждение «Средняя общеобразовательная школа №1 с.Исянгулово"</t>
  </si>
  <si>
    <t>Хусаинов Фирдат Хурматович</t>
  </si>
  <si>
    <t>8 937 316 60 16</t>
  </si>
  <si>
    <t>1@zianroo.ru</t>
  </si>
  <si>
    <t>Зианчуринский район, с. Исянгулово, ул. Советская, 2</t>
  </si>
  <si>
    <t>Муниципальное общеобразовательное автономное учреждение школа-интернат д.Новониколаевка</t>
  </si>
  <si>
    <t>Абдульманов Ильдус Фаритович</t>
  </si>
  <si>
    <t>8 927 232 81 58</t>
  </si>
  <si>
    <t>novonik@zianroo.ru</t>
  </si>
  <si>
    <t>Зианчуринский район, д. Новониколаевка, ул. Центральная, дом 63</t>
  </si>
  <si>
    <t>Муниципальное автономное общеобразовательное учреждение "Средняя общеобразовательная №1"</t>
  </si>
  <si>
    <t>Вазетдинова  Лариса Агзатовна</t>
  </si>
  <si>
    <t>8 965 941 47 33</t>
  </si>
  <si>
    <t>vazetdinova2017@mail.ru</t>
  </si>
  <si>
    <t>г.Агидель, Цветочный бульвар ,4</t>
  </si>
  <si>
    <t>http://oo-agidel.jimdo.com/</t>
  </si>
  <si>
    <t>Муниципальное казенное учреждение  Управление образования администрации городского округа город Нефтекамск Республики Башкортостан</t>
  </si>
  <si>
    <t>Ахкамова Альфия Муллаянова</t>
  </si>
  <si>
    <t>8 (34783 )4 12 80                         8 964 954 41 87</t>
  </si>
  <si>
    <t>ahkamova67@mail.ru</t>
  </si>
  <si>
    <t>г.Нефтекамск, 
ул. Трактовая, д.1</t>
  </si>
  <si>
    <t xml:space="preserve">http://gcpi.neftekamsk.ru/vserossijskij-geograficheskij-diktant-2016/ </t>
  </si>
  <si>
    <t>Муниципальное общеобразовательное бюджетное учреждение «Средняя общеобразовательная школа №1 с.Бураево"</t>
  </si>
  <si>
    <t>Галиев Айрат Альфирович</t>
  </si>
  <si>
    <t>8 909 347 93 81</t>
  </si>
  <si>
    <t>ayrat.galiev@yandex.ru</t>
  </si>
  <si>
    <t>с.Бураево ул.Пионерская,5</t>
  </si>
  <si>
    <t>http://sosh1bur.ucoz.net/index/geograficheskij_diktant/0-50</t>
  </si>
  <si>
    <t>Муниципальное общеобразовательное бюджетное учреждение «Средняя общеобразовательная школа № 7"</t>
  </si>
  <si>
    <t>Гарипова Ильвира Анисовна</t>
  </si>
  <si>
    <t>8 927 330 51 66</t>
  </si>
  <si>
    <t>Ilvirageo@yandex.ru</t>
  </si>
  <si>
    <t>г.Давлеканово ул.Российская,4</t>
  </si>
  <si>
    <t>Муниципальное общеобразовательное бюджетное учреждение «Средняя общеобразовательная школа № 1" Шаранского района</t>
  </si>
  <si>
    <t>Хакова Гузель Фидратовна</t>
  </si>
  <si>
    <t>8 917 491 93 73</t>
  </si>
  <si>
    <t>guzel-hakova@mail.ru</t>
  </si>
  <si>
    <t xml:space="preserve">Шаранский район, у. Школьная, 3 </t>
  </si>
  <si>
    <t>Муниципальное общеобразовательное бюджетное учреждение «Гимназия г. Сибай"</t>
  </si>
  <si>
    <t>Хамитова Амина Абдулловна, учитель географии</t>
  </si>
  <si>
    <t>8 937 317 54 06</t>
  </si>
  <si>
    <t>amina-lolo@rambler.ru</t>
  </si>
  <si>
    <t>г. Сибай, пр. Горняков,8</t>
  </si>
  <si>
    <t>Муниципальное бюджетное общеобразовательное учреждение "Средняя бщеобразоватеьная школа №9"</t>
  </si>
  <si>
    <t>Гарифуллина Лиана  Салаватовна</t>
  </si>
  <si>
    <t>8 937 363 99 92                       8 (34767) 6 02 72</t>
  </si>
  <si>
    <t>Liana-nli@mail.ru</t>
  </si>
  <si>
    <t>г. Октябрьский, ул. Комсомольская, д. 20а</t>
  </si>
  <si>
    <t>http://www.oktms.ru/index.php?option=com.content&amp;view=article&amp;id=589</t>
  </si>
  <si>
    <t>61</t>
  </si>
  <si>
    <t>Муниципальное общеобразовательное бюджетное учреждение «Средняя общеобразовательная школа им С.М.Чугункина с.Кармаскалы"</t>
  </si>
  <si>
    <t>Юсупов Ильнур Гайнисламович</t>
  </si>
  <si>
    <t>8 927 944 13 38</t>
  </si>
  <si>
    <t>ilnuryus@mail.ru</t>
  </si>
  <si>
    <t>Кармаскалинский р-н, с. Кармаскалы, ул. Худайбердина, 7</t>
  </si>
  <si>
    <t>62</t>
  </si>
  <si>
    <t>Муниципальное общеобразовательное бюджетное учреждение «Средняя общеобразовательная школа д.Улукулево"</t>
  </si>
  <si>
    <t>Фахрисламова Альбина Гиндулловна</t>
  </si>
  <si>
    <t>8 917 790 99 93</t>
  </si>
  <si>
    <t>alb-faxrislamova@mail.ru</t>
  </si>
  <si>
    <t>Кармаскалинский район, д.Улукулево, ул.60 лет Октября,82а</t>
  </si>
  <si>
    <t>https://www.rgo.ru/ru/proe
kty/vserossiyskiygeograficheskiy-diktant-
0/vserossiyskiygeograficheskiy-diktant-
2016;</t>
  </si>
  <si>
    <t>63</t>
  </si>
  <si>
    <t>Муниципальное общеобразовательное бюджетное учреждение «Средняя общеобразовательная школа им Ф.Асянова с.Бузовьязы"</t>
  </si>
  <si>
    <t>Мустаева Зиля Габдулловна</t>
  </si>
  <si>
    <t xml:space="preserve"> 8 987 250 12 18</t>
  </si>
  <si>
    <t>zilya_mustaeva@mail.ru</t>
  </si>
  <si>
    <t>Кармаскалинский район, с. Бузовьязы, ул. Октябрьская, д.61</t>
  </si>
  <si>
    <t>64</t>
  </si>
  <si>
    <t>Муниципальное общеобразовательное бюджетное учреждение «Средняя общеобразовательная школа д.Кабаково"</t>
  </si>
  <si>
    <t>Ганиева Фаниса Рауфиловна</t>
  </si>
  <si>
    <t>8 917 448 11 72</t>
  </si>
  <si>
    <t>fanisa72@mail.ru</t>
  </si>
  <si>
    <t>Кармаскалинский район, д.Кабаково, ул.Победы, 49 и ул.Молодежная, 1/1</t>
  </si>
  <si>
    <t>65</t>
  </si>
  <si>
    <t>Муниципальное общеобразовательное бюджетное учреждение «Средняя общеобразовательная школа с.Ефремкино"</t>
  </si>
  <si>
    <t>Иванова Маргарита Габидулловна</t>
  </si>
  <si>
    <t>8 906 374 36 45</t>
  </si>
  <si>
    <t>Margaritta72@mail.ru</t>
  </si>
  <si>
    <t>Кармаскалинский район, с. Шаймуратово, ул.Советская, 39</t>
  </si>
  <si>
    <t>http://school-efr.narod.ru/</t>
  </si>
  <si>
    <t>66</t>
  </si>
  <si>
    <t>Муниципальное общеобразовательное бюджетное учреждение «Открытая сменная общеобразовательная школа с.Раевский"</t>
  </si>
  <si>
    <t>Валиуллин Талгат Галиевич</t>
  </si>
  <si>
    <t>8 905 350 68 19</t>
  </si>
  <si>
    <t>valiullin.talgat@yandex.ru</t>
  </si>
  <si>
    <t>Альшеевский район, ул. Ленина, 113</t>
  </si>
  <si>
    <t>http://liceyraevski.ucoz.ru/blog/vserossijski_geograficheskij_diktant_2016/2016-11- 05806</t>
  </si>
  <si>
    <t>67</t>
  </si>
  <si>
    <t>Муниципальное общеобразовательное бюджетное учреждение дополгительного образования"Детский эколого-биологический центр "Росток"</t>
  </si>
  <si>
    <t>Леушкина Наталья Федоровна</t>
  </si>
  <si>
    <t>8 937 782 02 86</t>
  </si>
  <si>
    <t>leona55@mail.ru</t>
  </si>
  <si>
    <t>г. Уфа, ул. Красиан,.52</t>
  </si>
  <si>
    <t>https://vk.com/demadebc</t>
  </si>
  <si>
    <t>68</t>
  </si>
  <si>
    <t>Муниципальное общеобразовательное бюджетное учреждение «Средняя общеобразовательная школа №1 с.Иглино"</t>
  </si>
  <si>
    <t>Романова Елена Николаевна</t>
  </si>
  <si>
    <t>8 961 360 93 81</t>
  </si>
  <si>
    <t>uchitei@mail.ru</t>
  </si>
  <si>
    <t>с.Иглино, ул.Ленина, д.149</t>
  </si>
  <si>
    <t>69</t>
  </si>
  <si>
    <t>Муниципальное общеобразовательное бюджетное учреждение «Средняя общеобразовательная школа №5 г. Учалы"</t>
  </si>
  <si>
    <t>Кужакова Минзаля Фуатовна</t>
  </si>
  <si>
    <t>8 (34791) 6 96 05</t>
  </si>
  <si>
    <t>Minzalya-kuzhakova@mail.ru</t>
  </si>
  <si>
    <t>г.Учалы, ул. Башкортостана, д.15</t>
  </si>
  <si>
    <t>70</t>
  </si>
  <si>
    <t>Муниципальное бюджетное учреждение дополнительного профессионального образования "Учебно-методический центр" г. Салават</t>
  </si>
  <si>
    <t>Султанова Галина Ивановна</t>
  </si>
  <si>
    <t>8 (3476) 35 19 39</t>
  </si>
  <si>
    <t>umc.sultanova@mfil.ru</t>
  </si>
  <si>
    <t>г. Салават, ул.Горького, д.33, 453261</t>
  </si>
  <si>
    <t>71</t>
  </si>
  <si>
    <t>Муниципальное общеобразовательное бюджетное учреждение «Средняя общеобразовательная школа № 12 город Сибай" Республики Башкортостан</t>
  </si>
  <si>
    <t>Гумерова Зухра Рамазановна</t>
  </si>
  <si>
    <t>8  961 047 55 04</t>
  </si>
  <si>
    <t>geo-gumerova@mail.ru</t>
  </si>
  <si>
    <t>г. Сибай, улица Белова, 36.</t>
  </si>
  <si>
    <t>72</t>
  </si>
  <si>
    <t xml:space="preserve"> Муниципальное общеобразовательное бюджетное учреждение "Гимназия №1 г. Благовещенск"</t>
  </si>
  <si>
    <t>Баранова Елена Владимировна</t>
  </si>
  <si>
    <t>8 962 537 24 83</t>
  </si>
  <si>
    <t>elena.baranova.78@bk.ru</t>
  </si>
  <si>
    <t>г. Благовещенск, ул. Баранова, д. 5</t>
  </si>
  <si>
    <t>http://blaggimn1.narod.ru</t>
  </si>
  <si>
    <t>73</t>
  </si>
  <si>
    <t>Муниципальное бюджетное общеобразовательное учреждение "Гимназия им. И.Ш.Муксинова" г. Янаул Республики Башкортостан</t>
  </si>
  <si>
    <t>Саляхов Флюр Рависович</t>
  </si>
  <si>
    <t>8 (937) 337 53 31</t>
  </si>
  <si>
    <t>salyakh89@mail.ru</t>
  </si>
  <si>
    <t>Янаульский р-н, Янаул г., Азина ул., д.20</t>
  </si>
  <si>
    <t>74</t>
  </si>
  <si>
    <t>Муниципальное общеобразовательное бюджетное учреждение «Средняя общеобразовательная школа №1 с. Архангельское"</t>
  </si>
  <si>
    <t>Эгит Лариса Михайловна</t>
  </si>
  <si>
    <t>8 (34774) 2 17 34</t>
  </si>
  <si>
    <t>lehgit@mail.ru</t>
  </si>
  <si>
    <t>с. Архангельское, ул. Советская, 53</t>
  </si>
  <si>
    <t>http://arhscool-1.ois.ru/news/898475</t>
  </si>
  <si>
    <t>75</t>
  </si>
  <si>
    <t>Муниципальное общеобразовательное бюджетное учреждение "Средняя общеобразоательная школа с. Языково"</t>
  </si>
  <si>
    <t>Шахмаева Гюзель Рифовна</t>
  </si>
  <si>
    <t>8 (34747) 2 21 05</t>
  </si>
  <si>
    <t>shahmaeva_gyuzel@mail.ru</t>
  </si>
  <si>
    <t>Благоварский район, с. Языково, ул. Победы 12</t>
  </si>
  <si>
    <t>76</t>
  </si>
  <si>
    <t>Муниципальное общеобразовательное бюджетное учреждение "Средняя общеобразовательная школа №1" г. Сибай</t>
  </si>
  <si>
    <t>Симонова Нелля Салаватовна</t>
  </si>
  <si>
    <t>8 937 160 82 32 8(34775)57953</t>
  </si>
  <si>
    <t>sibaych1@mail.ru</t>
  </si>
  <si>
    <t>г. Сибай, ул. Горького, д. 29</t>
  </si>
  <si>
    <t>http://1shksib.ucoz.ru</t>
  </si>
  <si>
    <t>Администрация муниципального района Туймазинский район Республики Башкортостан</t>
  </si>
  <si>
    <t>Рафикова Гузель Фанилевна</t>
  </si>
  <si>
    <t>8 965 653 50 65</t>
  </si>
  <si>
    <t>Liana.petrovich@yandex.ru</t>
  </si>
  <si>
    <t>г. Туймазы, ул. Островского, 34</t>
  </si>
  <si>
    <t>78</t>
  </si>
  <si>
    <t>Муниципальное бюджетное общеобразовательное учреждение «Средняя общеобразовательная школа №1 с. Федоровка"</t>
  </si>
  <si>
    <t>Батыршина Луиза Хамзеевна</t>
  </si>
  <si>
    <t>8 (34746) 2 28 66,                       8 960 397 54 37</t>
  </si>
  <si>
    <t>fed-liz@mail.ru</t>
  </si>
  <si>
    <t>Федоровский район, с. Федоровка, ул. Коммунистическая, 61</t>
  </si>
  <si>
    <t>http://fedor2shkola.ucoz.ru|</t>
  </si>
  <si>
    <t>Муниципальноне бюджетное общеобразовательное учреждение средняя общеобразовательная школа № 9 города Бирска муниципального района Бирский район Республики Башкортостан</t>
  </si>
  <si>
    <t>Цирульникова Вера Николаевна</t>
  </si>
  <si>
    <t>8 987 499 88 35</t>
  </si>
  <si>
    <t>civenic@bk.ru</t>
  </si>
  <si>
    <t>г. Бирск, ул. Овчинникова, № 48</t>
  </si>
  <si>
    <t>http://birsk9.ucoz.ru/</t>
  </si>
  <si>
    <t>Муниципальное общеобразовательное бюджетное учреждение «Средняя общеобразовательная школа №5" г. Сибай</t>
  </si>
  <si>
    <t>Халилова Зульфия Рахметовна</t>
  </si>
  <si>
    <t>8 927 342 27 59                                8 (34739) 2 20 52                      8 (834775) 2 14 07</t>
  </si>
  <si>
    <t>halilova.z1974@mail.ru</t>
  </si>
  <si>
    <t>г. Сибай, ул. Горная 55</t>
  </si>
  <si>
    <t>81</t>
  </si>
  <si>
    <t xml:space="preserve"> Муниципальное общеобразовательное бюджетное учреждение "Лицей №9" г. Сибай</t>
  </si>
  <si>
    <t>Сибагатуллина Гульдар Мустафаевна</t>
  </si>
  <si>
    <t>8 963 903 97 52</t>
  </si>
  <si>
    <t>licey9@mail.ru</t>
  </si>
  <si>
    <t>г. Сибай, ул. Ленина, дом 40</t>
  </si>
  <si>
    <t>82</t>
  </si>
  <si>
    <t xml:space="preserve"> Муниципальноне бюджетное общеобразовательное учреждение средняя общеобразовательная школа №1 Стерлибашевского района"</t>
  </si>
  <si>
    <t>Гизатуллина Раушания Ильдаровна</t>
  </si>
  <si>
    <t>8 967 458 00 33</t>
  </si>
  <si>
    <t>gizatullina-raushanija@rambler.ru</t>
  </si>
  <si>
    <t>Стерлибашевский р-н, с.Стерлибашево, ул.50 лет Октября, 2</t>
  </si>
  <si>
    <t>Башкирский институт социальных технологий (филиал) Образовательного учреждения профсоюзов высшего образования "Академия труда и социальных отношений"</t>
  </si>
  <si>
    <t>Ирдигитова Римма Маратовна - заведующая библиотекой</t>
  </si>
  <si>
    <t>8 906 109 51 39,                              8 (347) 237 05 20                            8 (347) 241 42 26</t>
  </si>
  <si>
    <t>r.irdigitova@ufabist.ru mirra_67@mail.ru</t>
  </si>
  <si>
    <t>г. Уфа, ул. Пр.октября 74/2</t>
  </si>
  <si>
    <t>http://ufabist.ru/</t>
  </si>
  <si>
    <t>84</t>
  </si>
  <si>
    <t>Муниципальноне бюджетное общеобразовательное учреждение средняя общеобразовательная школа №4" г. Туймазы</t>
  </si>
  <si>
    <t>Салихов Рустам Тимерханович</t>
  </si>
  <si>
    <t>8 962 528 23 56,                           8(34782) 525 12</t>
  </si>
  <si>
    <t>Salixov@yandex.ru</t>
  </si>
  <si>
    <t>г.Туймазы, ул.Луначарского, 24</t>
  </si>
  <si>
    <t>http://salixov.ucoz.ru/index/vserossijskij_geograficheskij_diktant/0-208</t>
  </si>
  <si>
    <t>85</t>
  </si>
  <si>
    <t>Муниципальное общеобразовательное бюджетное учреждение "Лицей села Булгакова"</t>
  </si>
  <si>
    <t>Козлова Надежда Васильевна</t>
  </si>
  <si>
    <t>8 987 597 56 90</t>
  </si>
  <si>
    <t>Уфимский район, с. Булгаково, улица Дружбы, 2</t>
  </si>
  <si>
    <t>86</t>
  </si>
  <si>
    <t>Стерлитамакский филиал федерального государственного бюджетного образовательного учреждениея высшего профессионального образования "Башкирский государственный унмверситет"</t>
  </si>
  <si>
    <t>Роганов Константин Викторович</t>
  </si>
  <si>
    <t>8 917 416 66 28</t>
  </si>
  <si>
    <t>nasarawet@gmail.com, sterlitamak.rgo@mail.ru</t>
  </si>
  <si>
    <t>г.Стерлитамак, пр.Ленина, 49</t>
  </si>
  <si>
    <t>http://strbsu.ru/71455/</t>
  </si>
  <si>
    <t>87</t>
  </si>
  <si>
    <t>Муниципальное бюджетное образовательное учреждение "Средняя общеобразовательная школа №9"</t>
  </si>
  <si>
    <t>Гарифуллина Лиана Салаватовна</t>
  </si>
  <si>
    <t>8 937 363 99 92</t>
  </si>
  <si>
    <t>г. Октябрьский , ул. Комсомольская, 20а</t>
  </si>
  <si>
    <t>http://www.oktms.ru/index.php?option=com_content&amp;view=article&amp;id=589</t>
  </si>
  <si>
    <t>88</t>
  </si>
  <si>
    <t>Местное отделение Всероссийской общественной организации «Русское географическое общество»  в г. Янауле Республики Башкортостан</t>
  </si>
  <si>
    <t>Харисов Фарит Фахразович</t>
  </si>
  <si>
    <t>8 917 787 35 31</t>
  </si>
  <si>
    <t>г. Янаул, ул. Азина, д.20</t>
  </si>
  <si>
    <t>89</t>
  </si>
  <si>
    <t>Муниципальное бюджетное общеобразовательное учреждение средняя общеобразовательная школа №6 г. Туймазы</t>
  </si>
  <si>
    <t>Нуркаева Анастасия Александровна</t>
  </si>
  <si>
    <t>8 (34782) 753 64</t>
  </si>
  <si>
    <t>tschool6@mail.ru</t>
  </si>
  <si>
    <t>г. Туймазы, ул. Гагарина,32</t>
  </si>
  <si>
    <t>90</t>
  </si>
  <si>
    <t>Муниципальное бюджетное общеобразовательное учреждение "Средняя общеобразовательная школа с. Райманово"
Туймазинский район РБ</t>
  </si>
  <si>
    <t>Добрина Лилия Гарабеевн</t>
  </si>
  <si>
    <t xml:space="preserve"> 8 (347) 822 51 28,
8 937 352 40 06
</t>
  </si>
  <si>
    <t>Sh_raiman@mail.ru</t>
  </si>
  <si>
    <t>С. Райманово,ул. Гагарина,35</t>
  </si>
  <si>
    <t>https://www.rgo.ru/ru/proekty/vserossiyskiy-geograficheskiy-diktant-0/vserossiyskiy-geograficheskiy-diktant-2016;</t>
  </si>
  <si>
    <t>91</t>
  </si>
  <si>
    <t>Муниципальное бюджетное общеобразовательное учреждение гимназия №1 г.Туймазы</t>
  </si>
  <si>
    <t>Басырова 
Айгуль 
Хамитовна</t>
  </si>
  <si>
    <t xml:space="preserve"> 8 (34782) 2 50 45
8 917 777 04 63</t>
  </si>
  <si>
    <t>aygulkatu@mail.ru</t>
  </si>
  <si>
    <t>Туймазинский р-н, Туймазы г., ул. Зеленая, 4</t>
  </si>
  <si>
    <t>http://tuigim.ucoz.ru/</t>
  </si>
  <si>
    <t>92</t>
  </si>
  <si>
    <t>Государственное бюджетное профессиональное образовательное учреждение Месягутовский педагогический колледж</t>
  </si>
  <si>
    <t>Набиуллин
Рамиль
Робиртович</t>
  </si>
  <si>
    <t>8 909 352 67 93</t>
  </si>
  <si>
    <t>sufirhavat@lenta.ru</t>
  </si>
  <si>
    <t>Дуванский район, с.Месягутово,
ул.Революционная, 17</t>
  </si>
  <si>
    <t>http://www.
mespedkol.ru</t>
  </si>
  <si>
    <t>93</t>
  </si>
  <si>
    <t>Муниципальное бюджетное общеобразовательное учреждение средняя общеобразовательная школа №3 с.Серафимовский муниципального района Туймазинский район Республики Башкортостан</t>
  </si>
  <si>
    <t>Иванова Галина Рудольфовна</t>
  </si>
  <si>
    <t>8 (34782) 2 62 05</t>
  </si>
  <si>
    <t>school3
seraf@gmail.
com</t>
  </si>
  <si>
    <t>Туймазинский район,
с.Серафимовский, 21 квартал, д. 1</t>
  </si>
  <si>
    <t>http://school-
seraf.3dn.ru/news/
g/2016-11- 07-114</t>
  </si>
  <si>
    <t>94</t>
  </si>
  <si>
    <t xml:space="preserve">Муниципальное бюджетное общеобразовательное учреждение средняя общеобразовательная школа с.Старые Туймазы </t>
  </si>
  <si>
    <t>Хузиахметова Зульфия Фанилевна</t>
  </si>
  <si>
    <t>8(34782)33430</t>
  </si>
  <si>
    <t>roksi0307yandex.ru</t>
  </si>
  <si>
    <t>С.Старые Туймазы ул.Гаражная д.2А</t>
  </si>
  <si>
    <t>http://st-tuimazi.usoz.com/news/</t>
  </si>
  <si>
    <t>95</t>
  </si>
  <si>
    <t>Муниципальное бюджетное общеобразовательное учреждение средняя общеобразовательная школа с Татар-Улканово муниципального района Туймазинский район Республики Башкортостан</t>
  </si>
  <si>
    <t>Афанасьева Марина Ивановна</t>
  </si>
  <si>
    <t>8 (34782) 3 82 16
8 927 315 66 49</t>
  </si>
  <si>
    <t xml:space="preserve">tatulkan_school@mail.ru </t>
  </si>
  <si>
    <t>Россия, Башкортостан, Туймазинский район, село Татар-Улканово, улица Ленина, д.15</t>
  </si>
  <si>
    <t>96</t>
  </si>
  <si>
    <t>Муниципальное общеобразовательное бюджетное  учреждение Караидельская средняя общеобразовательная школа №1</t>
  </si>
  <si>
    <t>Камалова Лилия Глимзяновна</t>
  </si>
  <si>
    <t>8 917 809 44 70</t>
  </si>
  <si>
    <t>karsosh1@mail.ru</t>
  </si>
  <si>
    <t>с. Караидель, ул. Калинина, 6</t>
  </si>
  <si>
    <t>http://karroo.ucoz.ru, karsosh1.ucoz.ru</t>
  </si>
  <si>
    <t>97</t>
  </si>
  <si>
    <t>Муниципальное бюджетное общеобразовательное учреждение "Средняя общеобразовательная школа№ 5" г.Туймазы республики Башкортостан</t>
  </si>
  <si>
    <t>Галишин Урал Валиевич</t>
  </si>
  <si>
    <t>8 (34782) 5 17 62</t>
  </si>
  <si>
    <t>tsoh5@mail.ru</t>
  </si>
  <si>
    <t>город Туймазы
ул.Южная, 34а</t>
  </si>
  <si>
    <t>http://tuischool5.jimdo.com/всероссийский-географический-диктант/?logout=1</t>
  </si>
  <si>
    <t>98</t>
  </si>
  <si>
    <t>Муниципальное бюджетное общеобразовательное учреждение средняя общеобразовательная школа села Красный Ключ Муниципального района Нуримановский район Республики Башкортостан</t>
  </si>
  <si>
    <t>Максютова Эльвира Рафаиловна</t>
  </si>
  <si>
    <t>8 927 346 02 99</t>
  </si>
  <si>
    <t>krschool2007@mail.ru</t>
  </si>
  <si>
    <t>Нуримановский район, село Красный Ключ, улица Матросова 53/1</t>
  </si>
  <si>
    <t>sosh-krkluch.ucoz.ru</t>
  </si>
  <si>
    <t>99</t>
  </si>
  <si>
    <t>Муниципальное бюджетное общеобразовательное учреждение гимназия №1 г. Ишимбай муниципального района Ишимбайский район Ребпублики Башкортостан</t>
  </si>
  <si>
    <t>Дятлова Наталья Викторовна</t>
  </si>
  <si>
    <t>8 (34794) 2 27 15</t>
  </si>
  <si>
    <t>ish_32@mail,ru</t>
  </si>
  <si>
    <t>г. Ишинбай, проспект Ленина, 19</t>
  </si>
  <si>
    <t>geograficheskiy-dictant-2016</t>
  </si>
  <si>
    <t>100</t>
  </si>
  <si>
    <t>Муниципальное бюджетное общеобразовательное учреждение средняя общеобразовательная школа №7 г. Туймазы муниципального района Туймазинский район Республики Башкортостан</t>
  </si>
  <si>
    <t>Антонова Наталья Анатолиевна</t>
  </si>
  <si>
    <t>8 937 305 19 92</t>
  </si>
  <si>
    <t>nata.antonova1972@mail.ru</t>
  </si>
  <si>
    <t>г. Туймазы, ул. Комарова, 25</t>
  </si>
  <si>
    <t>http://shkolatmz-ru.lgb.ru</t>
  </si>
  <si>
    <t>101</t>
  </si>
  <si>
    <t>Муниципальное бюджетное общеобразовательное учреждение средняя общеобразовательная школа с. Бишкураево муниципального района Туймазинский район Республики Башкортостан</t>
  </si>
  <si>
    <t>Ширифуллина Дания Габрисовна</t>
  </si>
  <si>
    <t>8 (34782) 3 43 67                    8 937 471 244</t>
  </si>
  <si>
    <t>bichkyrai@mail.ru</t>
  </si>
  <si>
    <t>Туймазинский район, с. Бишкураево, ул. Гагарина, д. 12а</t>
  </si>
  <si>
    <t>bichkyraevo.my1.ru</t>
  </si>
  <si>
    <t>102</t>
  </si>
  <si>
    <t>Муниципальное бюджетное общеобразовательное учреждение средняя общеобразовательная школа села Первомайское муниципального района Туймазинский район Республики Башкортостан</t>
  </si>
  <si>
    <t>Пакскина Оксана Николаевна</t>
  </si>
  <si>
    <t>8 (34782) 3 77 19</t>
  </si>
  <si>
    <t>sc-1may@yandex.ru</t>
  </si>
  <si>
    <t>Туймазинский район, с. Первомайское, ул. Строительная, д. 18а</t>
  </si>
  <si>
    <t>http://sc-1may.narod.ru/news/vserossijskij_geograficheskij_diktant/2016-11-10-39</t>
  </si>
  <si>
    <t>103</t>
  </si>
  <si>
    <t>Муниципальное бюджетное общеобразовательное учреждение "Средняя общеобразовательная школа №2 им. А.М. Мирзагитова" с. Кандры</t>
  </si>
  <si>
    <t>Салихов Наиль Юсупович</t>
  </si>
  <si>
    <t>8 (347) 824 73 50                   8 927 237 59 31</t>
  </si>
  <si>
    <t>Kandry_2@mail.ru</t>
  </si>
  <si>
    <t>Туймазинский район, с. Кандры, ул. Мира, д. 10</t>
  </si>
  <si>
    <t>104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</si>
  <si>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№8 г.Туймазы муниципального района Туймазинский район Республики Башкортостан</t>
  </si>
  <si>
    <t>Тимошина Елена Владимировна</t>
  </si>
  <si>
    <t>8(34782)51505</t>
  </si>
  <si>
    <t>tuim_8@mail.ru</t>
  </si>
  <si>
    <t>г. Туймазы, ул. 70 лет Октября, д. 9 в</t>
  </si>
  <si>
    <t>http://www.rgo.ru/ru/proekty/vserossiyskiy-geograficheskiy-diktant-0/vserossiyskiy-gepgraficheskiy-dictant-2016</t>
  </si>
  <si>
    <t>Республика Бурятия</t>
  </si>
  <si>
    <t>Муниципальное автономное общеобразовательное учреждение "Средняя общеобразовательная школа №5 г. Закаменск"</t>
  </si>
  <si>
    <t>Аюшеев Николай Дугаржапович</t>
  </si>
  <si>
    <t>8 914 838 59 54</t>
  </si>
  <si>
    <t>ndayusheev@gmail.com</t>
  </si>
  <si>
    <t>г. Закаменск,
ул. Комсомольская, д. 1</t>
  </si>
  <si>
    <t>http://www.zkmschool5.ru</t>
  </si>
  <si>
    <t>Федеральное государственное бюджетное образовательное учреждение высшего образования «Бурятский государственный университет»</t>
  </si>
  <si>
    <t>Гладинов Алексей Николаевич</t>
  </si>
  <si>
    <t>8 908 596 00 43</t>
  </si>
  <si>
    <t xml:space="preserve"> gladinov@mail.</t>
  </si>
  <si>
    <t>г. Улан-Удэ, ул. Смолина, 24 а</t>
  </si>
  <si>
    <t>http://www.bsu.ru/news/15449/</t>
  </si>
  <si>
    <t>Республика Дагестан</t>
  </si>
  <si>
    <t>Федеральное государственное бюджетное образовательное учреждение высшего образования "Дагестанский государственный педагогический университет"</t>
  </si>
  <si>
    <t>Балгуев Тагир Расулович</t>
  </si>
  <si>
    <t>8 906 447 22 77</t>
  </si>
  <si>
    <t>tagbtr@mail.ru</t>
  </si>
  <si>
    <t>г. Махачкала, ул. Ярагского, 57,</t>
  </si>
  <si>
    <t>Государственное Бюджетное Учреждение «Республиканская детская библиотека им. Н. Юсупова»</t>
  </si>
  <si>
    <t>Загидова Солтанат Далгатовна.</t>
  </si>
  <si>
    <t>8 (8722) 62 63 38</t>
  </si>
  <si>
    <t>Children_05@mail.ru</t>
  </si>
  <si>
    <t>г. Махачкала, ул. И. Казака 10.</t>
  </si>
  <si>
    <t>https://www.facebook.com/profile.php?id=100006443226962</t>
  </si>
  <si>
    <t>Муниципальное казённое общеобразовательное учреждение "Магарамкентская средняя Общеобразовательная школа N1"</t>
  </si>
  <si>
    <t xml:space="preserve">Джалилов Абдулджалил Эдуардович </t>
  </si>
  <si>
    <t>8 963 425 68 15</t>
  </si>
  <si>
    <t>mr.abduldz@mail.ru</t>
  </si>
  <si>
    <t>Магарамкент,улица Ленина</t>
  </si>
  <si>
    <t>Федеральное государственное бюджетное учреждение высшего образования «Дагестанский государственный университет»</t>
  </si>
  <si>
    <t>Абдурахманов Гайирбег Магомедович, Абдулаев Касум Абдулаевич</t>
  </si>
  <si>
    <t>8(8722) 56 2140                  8 988 294 11 79</t>
  </si>
  <si>
    <t>Abgairbeg@rambler.ru,  Kasum001@mail.ru</t>
  </si>
  <si>
    <t>г. Махачкала, ул. Дахадаева 21а  «Институт экологии и устойчивого развития» ДГУ</t>
  </si>
  <si>
    <t>https://www.instagram.com/p/bmwba8shx3v;
http://vk.com/wall-87539734_2335;
https://m.facebook.com/story.php?story_fbid=1106101276177316&amp;substory_index=0&amp;id=850679358386177;
http://ecol.dgu.ru/news.aspx;</t>
  </si>
  <si>
    <t>Муниципальное казенное общеобразовательное учреждение «Средняя общеобразовательная школа № 2 поселка Мамедкала»</t>
  </si>
  <si>
    <t>Ибрагимова Зарема Джамиевна</t>
  </si>
  <si>
    <t>8 906 482 55 53</t>
  </si>
  <si>
    <t>ibragimova.zar@yandex.ru</t>
  </si>
  <si>
    <t>Дербентский район,пгт.Мамедкала,ул.Н.Алиева д.42а</t>
  </si>
  <si>
    <t>Муниципальное казенное общеобразовательное учреждение "Кегерская средняя общеобразовательная школа имени С.М. Магомедова"</t>
  </si>
  <si>
    <t>Магомедова Зухра Аликадиевна</t>
  </si>
  <si>
    <t>dgamal77@mail.ru
keger_school@mail.ru</t>
  </si>
  <si>
    <t>Гунибский район, с. Кегер</t>
  </si>
  <si>
    <t>Муниципальное бюджетное образовательное учреждение "Средняя общеобразовательная школа №2" им. А.Назарова</t>
  </si>
  <si>
    <t>Халидова Мальвина Абдурашидовна</t>
  </si>
  <si>
    <t>8 (87246) 6 73 25</t>
  </si>
  <si>
    <t>school2kaspiyskrd@mail.ru</t>
  </si>
  <si>
    <t>г.Каспийск, ул. Назарова ,3</t>
  </si>
  <si>
    <t>Муниципальное бюджетное общеобразовательное учреждение "Каспийская гимназия"</t>
  </si>
  <si>
    <t>Муталимов Муталим Абдулгамидович  ШтибековаНаина Фикретовна</t>
  </si>
  <si>
    <t>8 964 004 20 35                           8 964 021 44 99</t>
  </si>
  <si>
    <t>kaspgim@mail.ru</t>
  </si>
  <si>
    <t xml:space="preserve">г. Каспийск, ул. Орджоникидзе, 16 </t>
  </si>
  <si>
    <t>Республика Ингушетия</t>
  </si>
  <si>
    <t>Федеральное государственное бюджетное образовательное учреждение высшего образования "Ингушскитй государственный университет"</t>
  </si>
  <si>
    <t>Султыгова Захират Хасановна</t>
  </si>
  <si>
    <t>8 (8732) 22 38 54                      8 906 487 07 77</t>
  </si>
  <si>
    <t>nis_inggu@mail.ru
rgo_ing@mail.ru,</t>
  </si>
  <si>
    <t>Магас, проспект Идриса Зязикова, 7</t>
  </si>
  <si>
    <t>http://www.inggu.ru/index.php/9-news/695-vserossijskij-geograficheskij-diktant-2016</t>
  </si>
  <si>
    <t>Республика Калмыкия</t>
  </si>
  <si>
    <t>Калмыцкий филиал негосударственного образовательного учреждения высшего образования "Московская академия экономики и права"</t>
  </si>
  <si>
    <t xml:space="preserve">Санжиева Анна Валерьевна </t>
  </si>
  <si>
    <t xml:space="preserve">8 (4722)3 65 60 </t>
  </si>
  <si>
    <t xml:space="preserve">358011, Республика Калмыкия, г.Элиста, проспект Городовикова, д.5 </t>
  </si>
  <si>
    <t>http://maelkf.ru/index.php</t>
  </si>
  <si>
    <t>Муниципальное бюджетное общеобразовательное учреждение «Средняя общеобразовательная школа №4 г.Элиста»</t>
  </si>
  <si>
    <t>Бовикова Валентина Очировна</t>
  </si>
  <si>
    <t>8 960 899 90 19</t>
  </si>
  <si>
    <t>г.Элиста, И.К. Илишкина, д.16</t>
  </si>
  <si>
    <t>Муниципальное бюджетное общеобразовательное учреждение «Средняя общеобразовательная школа №23» г.Элисты</t>
  </si>
  <si>
    <t xml:space="preserve">Булдаева Ирина Александровна </t>
  </si>
  <si>
    <t>8 905 484 20 83</t>
  </si>
  <si>
    <t>г. Элиста, ул.Волгоградская, 59 «А»</t>
  </si>
  <si>
    <t>Муниципальное бюджетное общеобразовательное учреждение «Яшалтинская средняя общеобразовательная школа им. В.А. Панченко»</t>
  </si>
  <si>
    <t>Малиева Светлана Геннадьевна</t>
  </si>
  <si>
    <t>8 961 394 34 23</t>
  </si>
  <si>
    <t>Яшалтинский район,
с.Яшалта
ул. Западная, 43</t>
  </si>
  <si>
    <t>Муниципальное казённое общеобразовательное учреждение «Многопрофильная гимназия г.Лагани»</t>
  </si>
  <si>
    <t>Саликова Инна Николаевна, учитель географии</t>
  </si>
  <si>
    <t>8 8473391175</t>
  </si>
  <si>
    <t>080137mpg@mail.ru</t>
  </si>
  <si>
    <t>г.Лагань, ул.Баташова, 74</t>
  </si>
  <si>
    <t>Муниципальное казённое общеобразовательное учреждение «Северная средняя общеобразовательная школа им. Лиджи-Горяева Т.Л-Г.»</t>
  </si>
  <si>
    <t>Алымова Валентина Борисовна</t>
  </si>
  <si>
    <t>8 927 590 81 24</t>
  </si>
  <si>
    <t>sssh-80@mail.ru</t>
  </si>
  <si>
    <t>Лаганский район, с. Северное, ул. Школьная, 30</t>
  </si>
  <si>
    <t>Муниципальное казённое общеобразовательное учреждение"Городовиковская средняя общеобразовательная школа №3"</t>
  </si>
  <si>
    <t>Петриенко Татьяна Николаевна</t>
  </si>
  <si>
    <t>8 960 897 14 97</t>
  </si>
  <si>
    <t>mkougssh3@mail.ru</t>
  </si>
  <si>
    <t>г. Городовиковск, пер. Западный, д. 53</t>
  </si>
  <si>
    <t>Республика Карелия</t>
  </si>
  <si>
    <t>Федеральное государственное бюджетное образовательное учреждение высшего образования  «Петрозаводский государственный университет»</t>
  </si>
  <si>
    <t>Гриппа Сергей Павлович – старший научный сотрудник кафедры географии горно-геологического факультета, кандидат географический наук, Винокурова Нина Михайловна – заместитель начальника Управления довузовской и профориентационной работы</t>
  </si>
  <si>
    <t>8 (8142) 71 96 33</t>
  </si>
  <si>
    <t>vinokurova@petrsu.ru</t>
  </si>
  <si>
    <t>г. Петрозаводск, пр. Ленина, 33</t>
  </si>
  <si>
    <t>Муниципальное казенное общеобразовательное учреждение "Средняя общеобразовательная школа №2 г. Олонца" Республики Карелия</t>
  </si>
  <si>
    <t>Богданова Нина Николаевна</t>
  </si>
  <si>
    <t>8 814 364 12 62                         8 960 219 45 45                         8 960 214 26 23</t>
  </si>
  <si>
    <t>olon_school2@mail.ru</t>
  </si>
  <si>
    <t>г. Олонец, ул. Полевая, д. 41</t>
  </si>
  <si>
    <t>Муниципальное бюджетное общеобразовательное учреждение "Средняя общеобразовательная школа №6", г. Сегежи</t>
  </si>
  <si>
    <t>Карымов Владимир Александрович</t>
  </si>
  <si>
    <t>8 900 455 44 16</t>
  </si>
  <si>
    <t>moby-vk@rambler.ru</t>
  </si>
  <si>
    <t>район Сегежский, г. Сегежа, проезд Монтажников, д. 4</t>
  </si>
  <si>
    <t>Республика Коми</t>
  </si>
  <si>
    <t>Федеральное государственное бюджетное образовательное учреждение высшего образования «Сыктывкарский государственный университет им. Питирима Сорокина»</t>
  </si>
  <si>
    <t>Паль Виктория Ивановна</t>
  </si>
  <si>
    <t xml:space="preserve">8 (8212) 390 308 </t>
  </si>
  <si>
    <t>vika.pal18@mail.ru</t>
  </si>
  <si>
    <t>г. Сыктывкар, Октябрьский пр-т, д. 55</t>
  </si>
  <si>
    <t>Центральная городская библиотека им. А.С. Пушкина Муниципального бюджетного учреждения культуры «Централизованная библиотечная система» г. Воркута</t>
  </si>
  <si>
    <t>Ковальская Наталия Борисовна</t>
  </si>
  <si>
    <t>8 (82151) 3 16 49                       8 904 207 69 81</t>
  </si>
  <si>
    <t>met.vorckuta@yandex.ru, N.kovalskaya13@yandex.ru</t>
  </si>
  <si>
    <t>город Воркута, 
улица Ленина, 50</t>
  </si>
  <si>
    <t>http://www.vorkuta-cbs.ru</t>
  </si>
  <si>
    <t>Муниципальное бюджетное общеобразовательное учреждение " Основная общеобразовательная школа" села Грива</t>
  </si>
  <si>
    <t>Вольгин Андрей Васильевич</t>
  </si>
  <si>
    <t>8(82132)94143</t>
  </si>
  <si>
    <t>vakfw@yandex.ru
ckolagriva@gmail.com</t>
  </si>
  <si>
    <t>Койгородский район, село Грива, ул. Советская, д. 23</t>
  </si>
  <si>
    <t>Муниципальное бюджетное общеобразовательное учреждение «Средняя общеобразовательная школа №2 им. Г.В.Кравченко» г. Вуктыл</t>
  </si>
  <si>
    <t>Пинежанинов Александр Валерьевич</t>
  </si>
  <si>
    <t>8 (821) 462-16-01</t>
  </si>
  <si>
    <t>alexander.pinezhaninov@gmail.com</t>
  </si>
  <si>
    <t>г. Вуктыл, ул. Коммунистическая, д. 11;</t>
  </si>
  <si>
    <t>Муниципальное бюджетное учреждение «Центр Коми культуры" Корткеросского района</t>
  </si>
  <si>
    <t>Кашапова
Татьяна
Борисовна</t>
  </si>
  <si>
    <t>8(82136) 9 21 36                      8 909 125 19 54</t>
  </si>
  <si>
    <t>turizmkort@mail.ru, kzvizit@mail.ru</t>
  </si>
  <si>
    <t>с.Корткерос, ул. Советская, 
д. 225</t>
  </si>
  <si>
    <t xml:space="preserve">http://komicentr-vizit.ucoz.ru/blog/ii_vtoroj_vserossijskij_geograficheskij_diktant/2016-11-03-10, https://vk.com/kzvizit?z=photo-71861494_438842203%2Falbum-71861494_00%2Frev  </t>
  </si>
  <si>
    <t>Муниципальное бюджетное общеобразовательное учреждение "Средняя общеобразовательная школа" с.Шошка</t>
  </si>
  <si>
    <t>Ветошкин Вячеслав Александрович</t>
  </si>
  <si>
    <t>8 (82139) 28075</t>
  </si>
  <si>
    <t>shoshka_sh@mail.ru</t>
  </si>
  <si>
    <t>Княжпогостский район, с.Шошка, ул.Центральная, д.26;</t>
  </si>
  <si>
    <t>Федеральное государственное бюджетное образовательное учреждение высшего образования  "Ухтинский государственньй технический университет"</t>
  </si>
  <si>
    <t>Лебедев Александр Анатольевич - секретарь Коми отделения</t>
  </si>
  <si>
    <t>8 904 273 35 45</t>
  </si>
  <si>
    <t>sever-gti@yandex.ru</t>
  </si>
  <si>
    <t>г.Ухта,
ул.Сенюкова 13, угту,
корпус (Л),
аудитория
205л,
им.Питирима
Сорокина</t>
  </si>
  <si>
    <t>http://www:ugtu.net/event/42451</t>
  </si>
  <si>
    <t>Государственное общеобразовательное учреждение Республики Коми "Физико-математический лицей-интернат"</t>
  </si>
  <si>
    <t>Дмитриев Олег Вячеславович (Учитель географии ГОУ РК "ФМЛИ").</t>
  </si>
  <si>
    <t>8 906 881 23 71</t>
  </si>
  <si>
    <t>oleg2936@yandex.ru</t>
  </si>
  <si>
    <t>г. Сыктывкар, Октябрьский проспект 59</t>
  </si>
  <si>
    <t xml:space="preserve"> Муниципальное  общеобразовательное  учреждение  «Основная общеобразовательная школа пст. Вежъю»</t>
  </si>
  <si>
    <t>Рыбина Анна Григорьевна</t>
  </si>
  <si>
    <t>8 (82132) 9 42 23</t>
  </si>
  <si>
    <t>anna-rybina2007@yandex.ru</t>
  </si>
  <si>
    <t>Койгородский район, п. Вежъю, ул. Школьная, д.1а</t>
  </si>
  <si>
    <t>Муниципальное бюджетное общеобразовательное учреждение «Средняя общеобразовательная школа №3» пгт.Жешарт</t>
  </si>
  <si>
    <t>Запоточная Надежда Ивановна</t>
  </si>
  <si>
    <t>8 909 129 02 98</t>
  </si>
  <si>
    <t>zhesh-school3@yandex.ru</t>
  </si>
  <si>
    <t>Усть-Вымский район пгт.Жешарт ул.Индустриальная д.7</t>
  </si>
  <si>
    <t>http://zheschool3.ru/</t>
  </si>
  <si>
    <t>Муниципальное бюджетное общеобразовательное учреждение "Хабарицкая средняя общеобразовательная школа"</t>
  </si>
  <si>
    <t>Поздеева Валентина Петровна</t>
  </si>
  <si>
    <t>8 912 100 71 22</t>
  </si>
  <si>
    <t>79121007122@yandex.ru</t>
  </si>
  <si>
    <t>Усть-Цилемский район, село Хабариха, улица Центральная, дом 2</t>
  </si>
  <si>
    <t>Муниципальное общеобразовательное учреждение "Основная общеобразовательная школа" с.Небдино</t>
  </si>
  <si>
    <t>Тимушева Надежда Викторовна</t>
  </si>
  <si>
    <t>8 922 580 20 44</t>
  </si>
  <si>
    <t>nebdschool@rambler.ru</t>
  </si>
  <si>
    <t>Корткеросский район, с.Небдино, ул.Центральная, д.86.</t>
  </si>
  <si>
    <t>Муниципальное бюджетное общеобразовательное учреждение "Средняя общеобразовательная школа №1" пгт. Нижний Одес</t>
  </si>
  <si>
    <t>Десятникова Елена Владимировна</t>
  </si>
  <si>
    <t>8 (82149) 2 23 14                8 912 106 83 43</t>
  </si>
  <si>
    <t>school-n-odes1@yandex.ru</t>
  </si>
  <si>
    <t>Сосногорский район, пгт. Нижний Одес, ул. Пионерская д. 3-а</t>
  </si>
  <si>
    <t>Муниципальное бюджетное общеобразовательное учреждение "Брыкланская средняя общеобразовательная школа"</t>
  </si>
  <si>
    <t>Рочев Юрий Андреевич</t>
  </si>
  <si>
    <t>8 (82140) 9 91 16</t>
  </si>
  <si>
    <t>brikscool@yandex.ru</t>
  </si>
  <si>
    <t>Ижемский район, с. Брвкланск, Школьный переулок, д.47</t>
  </si>
  <si>
    <t>Муниципальное бюджетное общеобразовательное учреждение "Средняя общеобразовательная школа" с. Щельябож муниципального образования городского округа "Усинск" Республика Коми</t>
  </si>
  <si>
    <t>Брюханова Валентина Николаевна</t>
  </si>
  <si>
    <t>8 (82144) 3 53 10</t>
  </si>
  <si>
    <t>shelaboz.ru@mail.ru</t>
  </si>
  <si>
    <t>г. Усинск, с. Щельябож, ул. Молодежная, д. 25</t>
  </si>
  <si>
    <t xml:space="preserve"> Государственная общеобразовательная школа-интернат "Гимназия искусств при Главе Республики Коми" имени Ю.А. Спиридонова</t>
  </si>
  <si>
    <t>Анчиков Сергей Евстратьевич</t>
  </si>
  <si>
    <t>8 909 126 63 71</t>
  </si>
  <si>
    <t>sergeyanchikov@rambler.ru</t>
  </si>
  <si>
    <t>г. Сыктывкар, ул. Печорская, 28, каб 212</t>
  </si>
  <si>
    <t>Республика Крым</t>
  </si>
  <si>
    <t>Таврическая Академия федерального государственного автономого образователього учреждения высшего образования "Крымский федеральный университет имени В.И. Вернадского" в городе Симферополе</t>
  </si>
  <si>
    <t>Самохин Геннадий Викторович</t>
  </si>
  <si>
    <t>8 978 023 92 19</t>
  </si>
  <si>
    <t>gen-samokhin@yandex.ru</t>
  </si>
  <si>
    <t>г. Симферополь, проспект Академика Вернадского 4</t>
  </si>
  <si>
    <t>Муниципальное бюджетное общеобразовательное учреждение "Владиславовская общеобразовательная школа"</t>
  </si>
  <si>
    <t>Харьковенко Галина Александровна</t>
  </si>
  <si>
    <t>8 978 874 69 77</t>
  </si>
  <si>
    <t>school-vlad2015@yandex.ru gkharkovanko@gmail.ru</t>
  </si>
  <si>
    <t>Кировский район, с.Владиславовка, ул. Федосеева, 1</t>
  </si>
  <si>
    <t>Республика Марий Эл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</si>
  <si>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</si>
  <si>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Ефимова Т.Н.</t>
  </si>
  <si>
    <t>8 937 118 79 97</t>
  </si>
  <si>
    <t>rgomariel@mail.ru</t>
  </si>
  <si>
    <t>г. Йошкар-Ола, пл. Ленина, д. 3</t>
  </si>
  <si>
    <t>https://www.volgatech.net/</t>
  </si>
  <si>
    <t>Муниципальное бюджетное общеобразовательное учреждение «Виловатовская средняя общеобразовательная школа»</t>
  </si>
  <si>
    <t>Склемина Татьяна
Константиновна</t>
  </si>
  <si>
    <t>8 987 711 31 30</t>
  </si>
  <si>
    <t>rmk-gmari@yandex.ru</t>
  </si>
  <si>
    <t>Горномарийский район с. Виловатово,
ул. Садовая, 7</t>
  </si>
  <si>
    <t>Муниципальное бюджетное общеобразовательное учреждение "Мари-Турекская средняя общеобразовательная школа"</t>
  </si>
  <si>
    <t>Фаттахова Галина
Александровна</t>
  </si>
  <si>
    <t>8 (83634) 9 37 09</t>
  </si>
  <si>
    <t>fattakhovaga@gmail.com</t>
  </si>
  <si>
    <t>Мари-Турекский район, п. Мари-
Турек, ул. Комсомольская, д. 36</t>
  </si>
  <si>
    <t>Муниципальное общеобразовательное учреждение "Сернурская средняя  общеобразовательная школа № 1 имени М.Я. Яналова"</t>
  </si>
  <si>
    <t>Липатникова Галина
Викторовна</t>
  </si>
  <si>
    <t>8 927 879 39 87</t>
  </si>
  <si>
    <t>sernurschool1@rambler.ru</t>
  </si>
  <si>
    <t>Сернурский район, п. Сернур, ул.
Коммунистическая, д. 78</t>
  </si>
  <si>
    <t>Муниципальное бюджетное общеобразовательное учреждение "Юринская средняя общеобразовательная школа им. С.А.Лосева"</t>
  </si>
  <si>
    <t>Куликова Нина
Витальевна</t>
  </si>
  <si>
    <t>8 902 101 03 12</t>
  </si>
  <si>
    <t>urino-school@yandex.ru</t>
  </si>
  <si>
    <t>Юринский район, п. Юрино,
Центральный проспект, д.5</t>
  </si>
  <si>
    <t>Муниципальное общеобразовательное учреждение «Средняя школа N 6 г. Волжска»</t>
  </si>
  <si>
    <t>Толстых Галина
Евгеньевна</t>
  </si>
  <si>
    <t>8 961 373 21 17</t>
  </si>
  <si>
    <t>schol6@yandex.ru</t>
  </si>
  <si>
    <t>г. Волжск, ул. Юбилейная, д. 10</t>
  </si>
  <si>
    <t>Муниципальное общеобразовательное учреждение «Кужмарская средняя общеобразовательная школа»</t>
  </si>
  <si>
    <t>Орлова Ольга
Анатольевна</t>
  </si>
  <si>
    <t>8 961 375 41 57</t>
  </si>
  <si>
    <t>kuzhscool@mail.ru</t>
  </si>
  <si>
    <t>Звениговский
район, с. Кужмара, ул. Коммунаров, 5</t>
  </si>
  <si>
    <t>Государственное бюджетное общеобразовательное учреждение Республики Марий Эл "Школа-интернат г.Козьмодемьянска "Дарование"</t>
  </si>
  <si>
    <t>Забурдаева
Елена Александровна</t>
  </si>
  <si>
    <t>8 917 700 22 95</t>
  </si>
  <si>
    <t>odarkuzma@mail.ru</t>
  </si>
  <si>
    <t>г. Козьмодемьянск, ул. Советская, д.33</t>
  </si>
  <si>
    <t>Муниципальное общеобразовательное учреждение
«Моркинская средняя общеобразовательная школа №6»</t>
  </si>
  <si>
    <t>8 (83635) 9-11-97</t>
  </si>
  <si>
    <t>morkish6@rambler.ru</t>
  </si>
  <si>
    <t>гп. Морки, ул. Компрессорная, д. 7</t>
  </si>
  <si>
    <t>Республика
Мордовия</t>
  </si>
  <si>
    <t>Федеральное государственное бюджетное образовательное учреждение высшего образования "Национальный исследовательский Мордовский государственный университет им. Н. П. Огарёва"</t>
  </si>
  <si>
    <t>Ямашкин Анатолий Александрович.</t>
  </si>
  <si>
    <t>8 (8342) 47 48 27                                    8 927 173 94 83</t>
  </si>
  <si>
    <t>geogr_moris@mail.ru
Yamashkin56@mail.ru</t>
  </si>
  <si>
    <t>г. Саранск, ул. Советская, д. 24,</t>
  </si>
  <si>
    <t>http://geo.mrsu.ru;http://geo13.ru</t>
  </si>
  <si>
    <t>Республика Саха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</si>
  <si>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 К. Аммосова"</t>
  </si>
  <si>
    <t>Саввинов Василий Михайлович,
проректор по стратегическому развитию</t>
  </si>
  <si>
    <t>8 924 665 31 63</t>
  </si>
  <si>
    <t>cherosov@mail.ru, dan57sakha@mail.ru</t>
  </si>
  <si>
    <t>г. Якутск, ул. Белинского, д. 58.</t>
  </si>
  <si>
    <t>http://www.s-vfu.ru</t>
  </si>
  <si>
    <t>Муниципальное бюджетное общеобразовательное учреждение  "Бедиминская средняя общеобразовательная школа" муниципального района "Мегино-Кангасский Улус"</t>
  </si>
  <si>
    <t>Плотников Николай Егорович</t>
  </si>
  <si>
    <t>8 (4114) 32 61 19</t>
  </si>
  <si>
    <t>schbedim@yandex.ru</t>
  </si>
  <si>
    <t>Мегино-Кангаласский район, с. Бедимя,
ул. Батаринская, 6</t>
  </si>
  <si>
    <t>Республика Северная Осетия-Алания</t>
  </si>
  <si>
    <t>Федеральное государственное бюджетное образовательное учреждение высшего образования «Северо-Осетинский государственный университет имени К.Л.Хетагурова»</t>
  </si>
  <si>
    <t>Хацаева Фатима Мусаевна - декан факультета географии и геоэкологии, кандидат географических наук,  доцент, зав. кафедрой «Геоэкологии и землеустройства»</t>
  </si>
  <si>
    <t>8 (6725) 4 51 08</t>
  </si>
  <si>
    <t>kla78@bk.ru
hacaevafm@mail.ru</t>
  </si>
  <si>
    <t>г. Владикавказ, ул. Ватутина, 44-46, СОГУ</t>
  </si>
  <si>
    <t>http://www.nosu.ru/index.php/en/arkhiv-ob-yavlenij/3573-vserossijskij-geograficheskij-diktant-2016</t>
  </si>
  <si>
    <t>Муниципальное бюджетное общеобразовательное учреждение "Основная общеобразовательная школа-интернат имени З.К.Тигеева г.Моздока</t>
  </si>
  <si>
    <t>Бакина Елена Алексеевна, учитель географии</t>
  </si>
  <si>
    <t>8 928 481 06 59</t>
  </si>
  <si>
    <t>mozdok-int1@list.ru</t>
  </si>
  <si>
    <t>Моздокский район, г.Моздок, ул.Кирова 4</t>
  </si>
  <si>
    <t>Муниципальное бюджетное общеобразовательное учреждение "Средняя общеобразовательная школа №1 с.Октябрьское"</t>
  </si>
  <si>
    <t>Ексиева Софья Александровна</t>
  </si>
  <si>
    <t>8 867 382 25 87</t>
  </si>
  <si>
    <t xml:space="preserve"> 
uopr@mail.ru
</t>
  </si>
  <si>
    <t>Пригородный район, с.Октябрьское, ул.Гагарина,18</t>
  </si>
  <si>
    <t>Муниципальное казённое общеобразовательное учреждение "Средняя общеобразовательная школа № 6 г.Беслан"</t>
  </si>
  <si>
    <t>Дзуцева Фатима Шамильевна – руководитель информационно-ресурсного центра УФМС Правобережного района</t>
  </si>
  <si>
    <t>8 928 070 06 471</t>
  </si>
  <si>
    <t>metodist_56@mail.ru</t>
  </si>
  <si>
    <t>Правобережный район, г.Беслан, ул. Ленина, 14</t>
  </si>
  <si>
    <t>Муниципальное бюджетное общеобразовательное учреждение "Средняя общеобразовательная школа №1 г. Ардон"</t>
  </si>
  <si>
    <t>Гуацаева Татьяна Ивановна – заместитель директора</t>
  </si>
  <si>
    <t>8 928 855 59 22</t>
  </si>
  <si>
    <t>ARDON1@LIST.RU</t>
  </si>
  <si>
    <t>Ардонский район, г. Ардон, ул. Пролетарская, 83</t>
  </si>
  <si>
    <t>Муниципальное казённое общеобразовательное учреждение "Средняя общеобразовательная школа № 1 с. Эльхотово"</t>
  </si>
  <si>
    <t>Дзиова Альбина Борисовна – заместитель директора по ВР</t>
  </si>
  <si>
    <t>8 962 743 82 76</t>
  </si>
  <si>
    <t>elchotovo1@mail.ru</t>
  </si>
  <si>
    <t>Кировский район, с. Эльхотово, ул. А. Карсанова,6</t>
  </si>
  <si>
    <t>Муниципальное казённое общеобразовательное учреждение "Средняя общеобразовательная школа № 3 г. Алагир"</t>
  </si>
  <si>
    <t>Бицоева Залина Константиновна – методист</t>
  </si>
  <si>
    <t>8 918 709 29 13</t>
  </si>
  <si>
    <t>bitsoeva1985@mail.ru</t>
  </si>
  <si>
    <t>Алагирский район, Алагир, ул. Ленина, д. 109</t>
  </si>
  <si>
    <t>Муниципальное казённое общеобразовательное учреждение "Основная общеобразовательная школа № 3 г . Дигора"</t>
  </si>
  <si>
    <t>Тогоева Людмила Теховна – специалист управления образования по дополнительному образованию Дигорского района</t>
  </si>
  <si>
    <t>8 988 836 99 63</t>
  </si>
  <si>
    <t>diguo@mail.ru</t>
  </si>
  <si>
    <t>Дигорский р-н, г. Дигора, ул. Калицова, 79</t>
  </si>
  <si>
    <t>Муниципальная казенная общеобразовательная организация «Средняя общеобразовательная школа №1 с.Чикола"</t>
  </si>
  <si>
    <t>Темирова Светлана Муратовна –главный специалист управления образования Ирафского района</t>
  </si>
  <si>
    <t>8 867 343 15 05
8 988 832 73 60</t>
  </si>
  <si>
    <t>iraf_ruo@mail.ru (раб) s.temirowa89@mail.ru</t>
  </si>
  <si>
    <t>Ирафский район, с. Чикола, улица братьев Албегоновых, 83</t>
  </si>
  <si>
    <t>Федеральное государственное казенное общеобразовательное учреждение «Северо-Кавказское суворовское военное училище Министерства обороны Российской Федерации»</t>
  </si>
  <si>
    <t>Моздокский филиал негосударственного образовательного учреждения высшего образования "Московская академия экономики и права"</t>
  </si>
  <si>
    <t>Мурадян Тигран Леонидович</t>
  </si>
  <si>
    <t>8 (86736) 2 45 63                     8 928 495 61 88</t>
  </si>
  <si>
    <t>tiko-tikosha@yandex.ru, mb_mael@mail.ru</t>
  </si>
  <si>
    <t>г.Моздок, ул. Октябрьская 35 «а»</t>
  </si>
  <si>
    <t>Муниципальное казённое общеобразовательное учреждение "Средняя общеобразовательная школа №2  с.Эльхотово"</t>
  </si>
  <si>
    <t>Джатиева Зарина Валерьевна – учитель географии</t>
  </si>
  <si>
    <t>8 903 484 31 33</t>
  </si>
  <si>
    <t>еlchotovo2@gmail.ru</t>
  </si>
  <si>
    <t>Кировский район, с.Эльхотово, ул. Братьев Бароевых, 5.</t>
  </si>
  <si>
    <t>Муниципальное казённое общеобразовательное учреждение "Средняя общеобразовательная школа №3  с. Эльхотово"</t>
  </si>
  <si>
    <t>Танделова Альбина  Сосланбековна – учитель  географии</t>
  </si>
  <si>
    <t>8 (86735) 5 19 43</t>
  </si>
  <si>
    <t>elchotovo3@mail.ru</t>
  </si>
  <si>
    <t>Кировский район, с. Эльхотово, ул. Генерала Карсанова, 5</t>
  </si>
  <si>
    <t>Муниципальное казённое общеобразовательное учреждение "Средняя общеобразовательная школа №2 с.Чикола"</t>
  </si>
  <si>
    <t>elchotovo3@mail.ru</t>
  </si>
  <si>
    <t>Ирафский район, с.Чикола, ул.Хасцаева 127.</t>
  </si>
  <si>
    <t>Муниципальное казённое общеобразовательное учреждение "Средняя общеобразовательная школа №3 с.Чикола"</t>
  </si>
  <si>
    <t>Ирафский район, с.Чикола, ул.Магомета Баликоева 57</t>
  </si>
  <si>
    <t>Муниципальное казённое общеобразовательное учреждение "Средняя общеобразовательная школа с.Лескен"</t>
  </si>
  <si>
    <t>Ирафский район, с.Лескен,ул Тубеева, 92а</t>
  </si>
  <si>
    <t>Муниципальная бюджетная общеобразовательная организация  "Средняя общеобразовательная школа с.Сурх-Дигора"</t>
  </si>
  <si>
    <t>Ирафский р-н, Сурх-Дигора с, Ленина, 70</t>
  </si>
  <si>
    <t>Муниципальное казённое общеобразовательное учреждение "Средняя общеобразовательная школа №1 ст.Змейская"</t>
  </si>
  <si>
    <t>Качмазова Татьяна Анатольевна – учитель  географии</t>
  </si>
  <si>
    <t>8 906 188 28 38</t>
  </si>
  <si>
    <t>zmeiska1@mail.ru</t>
  </si>
  <si>
    <t>Кировский район, с. Змейская, ул. Ленина, д. 88</t>
  </si>
  <si>
    <t>Муниципальное казённое общеобразовательное учреждение "Средняя общеобразовательная школа №2 ст. Змейская"</t>
  </si>
  <si>
    <t>Гизоева Ирина Сергеевна – учитель  географии</t>
  </si>
  <si>
    <t>8 962 750 17 91</t>
  </si>
  <si>
    <t>zmeiska2@mail.ru</t>
  </si>
  <si>
    <t>Кировский р-н, ст. Змейская, ул.Чапаева,49</t>
  </si>
  <si>
    <t>Филиал муниципального казённого общеобразовательного учреждения «Средняя общеобразовательная школа №2 ст. Змейская"  "Средняя общеобразовательная школа с. Иран"</t>
  </si>
  <si>
    <t>Хабалова Карина Хазбиевна – учитель истории</t>
  </si>
  <si>
    <t>8 (86735) 5 41 18</t>
  </si>
  <si>
    <t>iran152007@yndex.ru</t>
  </si>
  <si>
    <t>Кировский район, с. Иран, ул. Плиева, 26</t>
  </si>
  <si>
    <t>Филиал муниципального казённого общеобразовательного учреждения «Средняя общеобразовательная школа №2 ст. Змейская"  "Средняя общеобразовательная школа с. Ставд-Дорт"</t>
  </si>
  <si>
    <t>Ваниева Белла Муратовна – учитель нем.яз.</t>
  </si>
  <si>
    <t>8 988 835 53 15</t>
  </si>
  <si>
    <t>stavd-dort@mail.ru</t>
  </si>
  <si>
    <t>Кировский район, с. Ставд-Дорт, ул. Таболова, 25</t>
  </si>
  <si>
    <t>Муниципальное казённое общеобразовательное учреждение "Средняя общеобразовательная школа им. Б.Х.Моргоева с.Карджин"</t>
  </si>
  <si>
    <t>Хотова Ульяна Владимировна – заместитель директора по ВР</t>
  </si>
  <si>
    <t>Кировский район, с.Карджин, ул. Чшиева, 94 «А»</t>
  </si>
  <si>
    <t>Муниципальное казённое общеобразовательное учреждение "Средняя общеобразовательная школа с. Дарг-Кох"</t>
  </si>
  <si>
    <t>Дарчиева Аза Евграфовна – заместитель директора по ВР</t>
  </si>
  <si>
    <t>8 918 835 09 18</t>
  </si>
  <si>
    <t>darg-koh@mail.ru</t>
  </si>
  <si>
    <t>Кировский район, с. Дарг-Кох, ул. Революции, 75</t>
  </si>
  <si>
    <t>Муниципальное казённое общеобразовательное учреждение "Средняя общеобразовательная школа с. Комсомольское"</t>
  </si>
  <si>
    <t>Кулумбекова Рита Владимировна– учитель географии</t>
  </si>
  <si>
    <t>8 962 746 52 70</t>
  </si>
  <si>
    <t>komsomolskoe1@mail.ru</t>
  </si>
  <si>
    <t>Кировский район, с. Комсомольское, ул. Ленина, 62</t>
  </si>
  <si>
    <t>Муниципальное бюджетное общеобразовательное учреждение "Средняя общеобразовательная школас. Кадгарон"</t>
  </si>
  <si>
    <t>Адырхаева Залина Сталбековна – руководитель РМО  учителей географии</t>
  </si>
  <si>
    <t>8 919 423 02 75</t>
  </si>
  <si>
    <t>ad.zalina@yandex.ru</t>
  </si>
  <si>
    <t>Ардонский район, с. Кадгарон, ул. Гагкаева, 30</t>
  </si>
  <si>
    <t>Республика Татарстан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</si>
  <si>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университет. Институт управления, экономики и финансов</t>
  </si>
  <si>
    <t>Ильгизар    Тимергалиевич Гайсин           Панасюк Михаил Валентинович</t>
  </si>
  <si>
    <t>8 919 639 71 91                                 8 987 411 44 30                          8 919 39 71 91</t>
  </si>
  <si>
    <t>gaisinilgizar@yandex.ru  mp3719@yandex.ru</t>
  </si>
  <si>
    <t>г. Казань, ул. Бутлерова 4, аудитории: С401, С402, С403, С405</t>
  </si>
  <si>
    <t xml:space="preserve">http://kpfu.ru/institutes/institut-upravleniya-ekonomiki-i-finansov
http:\\kpfu.ru
 </t>
  </si>
  <si>
    <t>Муниципальное бюджетное общеобразовательное учреждение «Джалильская гимназия» Сармановского муниципального района РТ</t>
  </si>
  <si>
    <t>Гараева Венера Азатовна</t>
  </si>
  <si>
    <t>8 987 003 48 05</t>
  </si>
  <si>
    <t>3605002184@edu.tatar.ru</t>
  </si>
  <si>
    <t>Сармановский район, п.г.т. Джалиль, ул. Ахмадиева, д.39а.</t>
  </si>
  <si>
    <t>https://edu.tatar.ru/sarmanovo/dzalil/gym/page882801.htm</t>
  </si>
  <si>
    <t>Муниципальное бюджетное общеобразовательное учреждение «Гимназия-интернат №34»» Нижнекамского муниципального района РТ</t>
  </si>
  <si>
    <t>Малова Ольга Николаевна</t>
  </si>
  <si>
    <t>8 917 234 72 41</t>
  </si>
  <si>
    <t>3032003435@edu.tatar.ru</t>
  </si>
  <si>
    <t>г. Нижнекамск, пр.Шинников, д.23а.</t>
  </si>
  <si>
    <t>Муниципальное автономное общеобразовательное учреждение «Лицей №2» г. Альметьевска</t>
  </si>
  <si>
    <t>Киселева Ирина Борисовна</t>
  </si>
  <si>
    <t>8 (855) 333 51 23</t>
  </si>
  <si>
    <t>director02@mail.ru
sarabara@mail.ru    Licey-2.Alm@tatar.ru</t>
  </si>
  <si>
    <t>г. Альметьевск, пр. Строителей, д.14</t>
  </si>
  <si>
    <t>https://www.rgo.ru/ru/proe kty/vserossiyskiygeograficheskiy-diktant- 
0/vserossiyskiy- 
geograficheskiy-diktant2016</t>
  </si>
  <si>
    <t>Муниципальное бюджетное общеобразовательное учреждение “Гимназия №11” г. Лениногорска</t>
  </si>
  <si>
    <t>Галимова Лилия Рафисовна</t>
  </si>
  <si>
    <t>8 987 222 18 58</t>
  </si>
  <si>
    <t>21liliax@mail.ru</t>
  </si>
  <si>
    <t>г.Лениногорск, ул.Кутузова 2</t>
  </si>
  <si>
    <t>https://edu.tatar.ru/l-gorsk/gym11/main-news</t>
  </si>
  <si>
    <t>Федеральное государственное казенное военное образовательное учреждение высшего образования «Военный учебно-научный  центр Сухопутных войск «Общевойсковая академии Вооруженных Сил Российской Федерации» (филиал, г. Казань)</t>
  </si>
  <si>
    <t>Муниципальное бюджетное общеобразовательное учреждение «Гимназия №1» г.Чистополь</t>
  </si>
  <si>
    <t>Шанина Рушана Асхатовна</t>
  </si>
  <si>
    <t>8 967 460 52 52</t>
  </si>
  <si>
    <t>G1.Ctp@tatar.ru</t>
  </si>
  <si>
    <t>г.Чистополь,  ул. Бебеля 121</t>
  </si>
  <si>
    <t>Государственное бюджетное образовательное учреждение «Кадетская школа имени Героя Советского Союза Никиты Кайманова»</t>
  </si>
  <si>
    <t>Мухамадеев
Марсель
Юрьевич</t>
  </si>
  <si>
    <t xml:space="preserve">8 (855) 258 31 10 </t>
  </si>
  <si>
    <t>S47.Nc@tatar.ru; sch47_chelny@mail.ru</t>
  </si>
  <si>
    <t>г. Набережные Челны,
ул. 40 лет Победы, 
д. 29  (56/30)</t>
  </si>
  <si>
    <t>https://edu.tatar.ru/n_chelny/sch_kadet47</t>
  </si>
  <si>
    <t>Муниципальное бюджетное общеобразовательное учреждение «Ямашинская средняя общеобразовательная школа»</t>
  </si>
  <si>
    <t>Ефимова Елена Александровна</t>
  </si>
  <si>
    <t>8 919  690 51 84</t>
  </si>
  <si>
    <t>elen47@mail.ru</t>
  </si>
  <si>
    <t>Альметьевский район с.Ямаши ул.Кияткина д.4</t>
  </si>
  <si>
    <t>Муниципальное бюджетное общеобразовательное учреждение «Иляксазская основная общеобразовательная школа» Сармановского района Республики Татарстан</t>
  </si>
  <si>
    <t>Набиуллина Гульфира Миннемухаметовна, учитель географии</t>
  </si>
  <si>
    <t>8 937 574 11 99</t>
  </si>
  <si>
    <t>ilsosh@yandex.ru</t>
  </si>
  <si>
    <t>Сармановский район с.Иляксаз ул.Школьная д.6</t>
  </si>
  <si>
    <t>Федеральное государственное казенное общеобразовательное учреждение «Казанское суворовское военное училище Министерства обооны РФ"</t>
  </si>
  <si>
    <t>г. Казань, ул. Л. Толстого д.14</t>
  </si>
  <si>
    <t>Закрытое</t>
  </si>
  <si>
    <t>Федеральное государственное бюджетное образовательное учреждение высшего образования "Казанский аграрный университет"</t>
  </si>
  <si>
    <t>Кабиров Марсель Ренатович</t>
  </si>
  <si>
    <t>8 950 667 06 96</t>
  </si>
  <si>
    <t>marsk9999999999@mail.ru</t>
  </si>
  <si>
    <t>г. Казань, ул. Карла Маркса, д. 65</t>
  </si>
  <si>
    <t>Республика Тыва</t>
  </si>
  <si>
    <t>Федеральное государственное бюджетное образовательное учреждение высшего  образования "Тувинский государственный университет"</t>
  </si>
  <si>
    <t>Ондар Елена Эрес-ооловна</t>
  </si>
  <si>
    <t>8 923 243 85 86</t>
  </si>
  <si>
    <t>elenondar@mail.ru</t>
  </si>
  <si>
    <t>г. Кызыл, ул. Ленина, д.36</t>
  </si>
  <si>
    <t>http://tuvsu.ru/?view=full_advent&amp;id=146</t>
  </si>
  <si>
    <t>Муниципальное бюджетное образовательное учреждение «Средняя общеобразовательная школа с. Тоора-Хем» Тоджинского района Республики Тыва</t>
  </si>
  <si>
    <t>Балажик Галина Таржааевна</t>
  </si>
  <si>
    <t>8 923 266 42 03</t>
  </si>
  <si>
    <t>Тоджинский район, с. Тоора-Хем, ул. Советская, д. 26</t>
  </si>
  <si>
    <t xml:space="preserve"> Муниципальное бюджетное общеобразовательное учреждение Самагалтайская средняя общеобразовательная школа №1 муниципальный район «Тес-Хемский кожуун Республика Тыва»</t>
  </si>
  <si>
    <t>Балчар Анна Чаш-ооловна</t>
  </si>
  <si>
    <t>8 933 331 476 83</t>
  </si>
  <si>
    <t>Тес-Хемский район село Самагалтай улица А.Ч.Кунаа 44</t>
  </si>
  <si>
    <t>Муниципальное бюджетное общеобразовательное учреждение средняя общеобразовательная школа №3 г. Ак-Довурака</t>
  </si>
  <si>
    <t>Иргит Екатерина Давааевна</t>
  </si>
  <si>
    <t xml:space="preserve"> 8 923 014 96 16</t>
  </si>
  <si>
    <t>tyva_school_113@mail.ru</t>
  </si>
  <si>
    <t>г. Ак-Довурак, ул. Центральная, д.23</t>
  </si>
  <si>
    <t>http://ak-dovurak-3.edu17.ru/category/vserossijskij-geograficheskij-diktant/</t>
  </si>
  <si>
    <t xml:space="preserve">Федеральное государственное казенное общеобразовательно учреждение «Кызылское президентское кадетское  училище» </t>
  </si>
  <si>
    <t>Государственное бюджетное профессиональное образовательное учреждение Республики Тыва «Тувинский технологический техникум»</t>
  </si>
  <si>
    <t>Ховалыг Саяна Сергеевна</t>
  </si>
  <si>
    <t>8 923 544 39 14</t>
  </si>
  <si>
    <t>sayana.khovalyg@yandex.ru</t>
  </si>
  <si>
    <t>Дзун-Хемчикский район, г. Чадан, ул. 10 лет Советской Тувы, д. 14</t>
  </si>
  <si>
    <t>Муниципальное бюджетное общеобразовательное учреждение средняя общеобразовательная школа  №2 г. Турана</t>
  </si>
  <si>
    <t xml:space="preserve">1. Ооржак Уранмаа Эрес-ооловна,руководитель районного  методического объединения учителей географии 2.Анай-оол Долаана Ивановна, начальник методического кабинета Муниципального казенного учреждения "Управления образованием" администрации Пий-Хемского кожууна </t>
  </si>
  <si>
    <t xml:space="preserve"> 8 923 548 37 87                        8 923 264 96 03</t>
  </si>
  <si>
    <t>anajooldolaana@mail.ru</t>
  </si>
  <si>
    <t>Пий-Хемский кожуун,  г. Туран, улица Красных партизан, 17</t>
  </si>
  <si>
    <t>Муниципальное бюджетное общеобразовательное учреждение средняя общеобразовательная школа с углубленными изучением отдельных предметов №1 г. Шагонар муниципального района ;Улуг-Хемский кожуун Республики Тыва</t>
  </si>
  <si>
    <t>Куулар Чечек Эрес-ооловна</t>
  </si>
  <si>
    <t>8 923 384 29 43</t>
  </si>
  <si>
    <t>Shagonar-1@mail.ru</t>
  </si>
  <si>
    <t>г. Шагонар, ул. Октябрьская, 32</t>
  </si>
  <si>
    <t>Муниципальное бюджетное общеобразовательное учреждение "Средняя общеобразовательная школа с.Чаатинский им.К.О Шактаржыка"</t>
  </si>
  <si>
    <t>Дажы-Даваа
Айлан
Ондаровна</t>
  </si>
  <si>
    <t>8 961 894 79 79</t>
  </si>
  <si>
    <t>dazhydavaa65@mail.ru</t>
  </si>
  <si>
    <t>Улуг-Хемский р-н, Чодураа с, Школьная, 13</t>
  </si>
  <si>
    <t xml:space="preserve">Муниципальное бюджетное дошкольное образовательное учреждение детский сад «Чодураа» с.Чаатинский </t>
  </si>
  <si>
    <t>Ховалыг Амира Викторовна</t>
  </si>
  <si>
    <t>shovalygamira@mail.ru</t>
  </si>
  <si>
    <t>Улуг-Хемский р-н, с.Чодураа, ул.Шойдун, д.42</t>
  </si>
  <si>
    <t>Муниципальная бюджетная общеобразовательная организация средняя общеобразовательная школа села Эрзин имени С.Чакар Эрзинского кожууна Республики Тыва</t>
  </si>
  <si>
    <t>Сади Чойгана Алексеевна</t>
  </si>
  <si>
    <t>8 923 265 29 66</t>
  </si>
  <si>
    <t>sadi1525@mail.ru</t>
  </si>
  <si>
    <t>Эрзинский кожуун,  село Эрзин улица Салчак Тока дом 8</t>
  </si>
  <si>
    <t>Муниципальное бюджетное общеобразовательное учреждение «Гимназия г.Шагонар»</t>
  </si>
  <si>
    <t>Монгуш Даяна Седеновна</t>
  </si>
  <si>
    <t>tyva_school_43@mail.ru</t>
  </si>
  <si>
    <t>Улуг-Хемский кожуун, г.Шагонар, ул.Октябрьская, д.26</t>
  </si>
  <si>
    <t>Муниципальное бюджетное  общеобразовательное  учреждение «Средняя общеобразовательная школа №1 имени Ю.А.Гагарина» с.Сарыг-Сеп Каа-Хемского района Республики Тыва</t>
  </si>
  <si>
    <t>Бологанова  Людмила Владимировна (учитель географии )</t>
  </si>
  <si>
    <t>8 983 366 71 38</t>
  </si>
  <si>
    <t>Sg-Sp-Sch1@yandex.ru</t>
  </si>
  <si>
    <t>Каа-Хемский район, сельское поселение Сарыг-Сеп, ул. Енисейская,162</t>
  </si>
  <si>
    <t>Республика Хакасия</t>
  </si>
  <si>
    <t>Федеральное государственное бюджетное образовательное учреждение высшего профессионального образования «Хакасский государственный университет им. Н.Ф. Катанова»</t>
  </si>
  <si>
    <t>Махрова Марина Леонидовна (рег.Площадка)   Шулекин Владимир Михайлович
Бортников Сергей Валериевич</t>
  </si>
  <si>
    <t>8 983 199 12 62
8 906 190 99 45
8 913 544 12 94</t>
  </si>
  <si>
    <t>mahrova@mail.ru
shulekin_vm@khsu.ru
svb@khsu.ru
svbbsv@mail.ru
"</t>
  </si>
  <si>
    <t>г. Абакан, ул. Ленина, 90;</t>
  </si>
  <si>
    <t>Ростовская область</t>
  </si>
  <si>
    <t>Федеральное государственное бюджетное автономное учреждение высшего профессионального образования "Институт наук о Земле Южного Федерального Университета"</t>
  </si>
  <si>
    <t>Баранникова Наталья Николаевна</t>
  </si>
  <si>
    <t>8 918 566 60 71</t>
  </si>
  <si>
    <t>barannikovann@mail.ru</t>
  </si>
  <si>
    <t>г. Ростов-на-Дону, ул. Р. Зорге, 40</t>
  </si>
  <si>
    <t>Муниципальное бюджетное общеобразовательное учреждение "Средняя школа №15 города Волгодонска"</t>
  </si>
  <si>
    <t>Горбунов Василий Григорьевич</t>
  </si>
  <si>
    <t>8 928 103 83 35</t>
  </si>
  <si>
    <t>v87@mail.ru</t>
  </si>
  <si>
    <t>г. Волгодонск, проспект Строителей, 39</t>
  </si>
  <si>
    <t>http://15school.org/news/vserossijskij_geograficheskij_diktant_v_volgodonske/2016-11-05-420</t>
  </si>
  <si>
    <t>Муниципальное бюджетное общеобразовательное учреждение "Никольская средняя общеобразовательная школа им. Н.И. Колесова"</t>
  </si>
  <si>
    <t>заместитель директора по ВР Усманова Юлия Федоровна.</t>
  </si>
  <si>
    <t>8 928 604 06 78</t>
  </si>
  <si>
    <t>yulia.usmanova2014@yandex.ru</t>
  </si>
  <si>
    <t>Заветинский район, х. Никольский, ул. Школьная,20</t>
  </si>
  <si>
    <t>Муниципальное бюджетное общеобразовательное учреждение "Аксайская средняя общеобразовательная школа № 2 с углубленным изучением английского языка и математики"</t>
  </si>
  <si>
    <t>Чичельник Лариса Михайловна</t>
  </si>
  <si>
    <t>8 918 572 60 55</t>
  </si>
  <si>
    <t>Larisa_chichay@mail.ru</t>
  </si>
  <si>
    <t>г. Аксай, пр. Ленина,17</t>
  </si>
  <si>
    <t>Муниципальное бюджетное общеобразовательное учреждение "Средняя общеобразовательная школа №2"</t>
  </si>
  <si>
    <t>Федорова Ольга Владимировна</t>
  </si>
  <si>
    <t>8 863 832 67 52</t>
  </si>
  <si>
    <t>bkschool2@mail.ru</t>
  </si>
  <si>
    <t>г. Белая Калитва, ул.Энгельса,17</t>
  </si>
  <si>
    <t>http://sosh2.bkobr.ru/index.php/press-centr/novosti/572-vserossijskij-geograficheskij-diktant-2016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</si>
  <si>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туризма"</t>
  </si>
  <si>
    <t>Чакина Светлана Александровна</t>
  </si>
  <si>
    <t>8 908 501 79 18</t>
  </si>
  <si>
    <t xml:space="preserve"> г. Ростов-на-Дону, ул. Социалистическая, 126</t>
  </si>
  <si>
    <t>http://sokrat-r.ru/news/</t>
  </si>
  <si>
    <t>Муниципальное бюджетное общеобразовательное учреждение  "Каяльская средняя общеобразовательная школа"</t>
  </si>
  <si>
    <t>зам директора по УВР: Ведута Яна Александровна</t>
  </si>
  <si>
    <t>8 (6342) 9 44 96</t>
  </si>
  <si>
    <t>kayla@mail.ru</t>
  </si>
  <si>
    <t>п. Азовский район, п. Каяльский, ул. Ленина, 44</t>
  </si>
  <si>
    <t>Федеральное государственное казенное общеобразовательное учреждение «Аксайский Даниилы Ефремова казачий кадетский корпус»
Министерства обороны Российской Федерации</t>
  </si>
  <si>
    <t>Муниципальное бюджетное общеобразовательное учреждение "Средняя общеобразовательная школа №3 г. Белая Калитва"</t>
  </si>
  <si>
    <t>Лариса Михайловна Осипова</t>
  </si>
  <si>
    <t>8 918 578 39 33</t>
  </si>
  <si>
    <t>LarisaOsipova68@yandex.ru</t>
  </si>
  <si>
    <t>г. Белая Калитва, Калинина ул, 19</t>
  </si>
  <si>
    <t>http://sosh3.bkobr.ru/index.php/press-centr/novosti</t>
  </si>
  <si>
    <t>Муниципальное бюджетное общеобразовательное учреждение "Средняя общеобразовательная школа №8"</t>
  </si>
  <si>
    <t xml:space="preserve">Шишова Ольга Анатольевна </t>
  </si>
  <si>
    <t>8 928 129 11 14</t>
  </si>
  <si>
    <t>school8-nta64@bk.ru, shishova.ol@yandex.ru</t>
  </si>
  <si>
    <t>Белокалитвинский р-он, р.п.Шолоховский, ул. Пушкина 54</t>
  </si>
  <si>
    <t>http://sosh8.bkobr.ru/index.php/press-centr/novosti http://школа-8.рф</t>
  </si>
  <si>
    <t>Муниципальное бюджетное общеобразовательное учреждение "Средняя общеобразовательная школа № 17"</t>
  </si>
  <si>
    <t>Перлова Елена Анатольевна</t>
  </si>
  <si>
    <t xml:space="preserve">8 918 528 56 48 </t>
  </si>
  <si>
    <t>e.perlova@yandex.ru</t>
  </si>
  <si>
    <t>г. Белая Калитва, ул. Машиностроителей д.17</t>
  </si>
  <si>
    <t xml:space="preserve"> https://yandex.ru/maps/?um=constructor:tcMqXn5Cbw1vX_-gQsDirB-vQ8kthIyi&amp;amp;source=constructorLink</t>
  </si>
  <si>
    <t>Муниципальное бюджетное общеобразовательное учреждение "Скородумовская средняя общеобразовательная школа" Каменского района Ростовской области</t>
  </si>
  <si>
    <t>Колесникова Ольга Анатольевна</t>
  </si>
  <si>
    <t>8 (86365) 9 31 52</t>
  </si>
  <si>
    <t>lesnik211@yandex.ru</t>
  </si>
  <si>
    <t>Каменский район, х.Старая Станица, ул.2-ая Садовая, 52</t>
  </si>
  <si>
    <t>Таганрогский институт им. А.П. Чехова (филиал) Федеральное государстенное бюджетное образовательоне учреждение  высшего образования  "Ростовский государственный экономический университет (РИНХ)"</t>
  </si>
  <si>
    <t>Маливенко Вадим Васильевич</t>
  </si>
  <si>
    <t>8 (8634) 60 18 59
8 960 449 79 10</t>
  </si>
  <si>
    <t>uk@tgpi.ru</t>
  </si>
  <si>
    <t xml:space="preserve">г. Таганрог, иу. Инициативная, 48 </t>
  </si>
  <si>
    <t>Государственное бюджетное профессиональное образовательное учреждение  Ростовской области "Волгодонский техникум энергетики и транспорта"</t>
  </si>
  <si>
    <t>Топилина Наталья Викторовна</t>
  </si>
  <si>
    <t>8 918 572 16 20</t>
  </si>
  <si>
    <t>natalja.topilina@yandex.ru</t>
  </si>
  <si>
    <t>г. Волгодонск, ул. Химиков, 64</t>
  </si>
  <si>
    <t>http://wtet.ru/наши-будни/</t>
  </si>
  <si>
    <t>Муниципальное бюджетное общеобразовательное учреждение 
г. Шахты Ростовской области «Средняя общеобразовательная школа №14 
имени героя Советского союза И.К. Мирошникова»</t>
  </si>
  <si>
    <t>Кучук Людмила Владасовна</t>
  </si>
  <si>
    <t>8 (8636) 22 75 67</t>
  </si>
  <si>
    <t xml:space="preserve">mousosh14shakt@mail.ru  </t>
  </si>
  <si>
    <t>г. Шахты Ростовской области, ул. Пограничная, 47-в.</t>
  </si>
  <si>
    <t>Муниципальное бюджетное общеобразовательное учреждение Ольшанская средняя общеобразовательная школа №7</t>
  </si>
  <si>
    <t>Самарин Алексей Николаевич</t>
  </si>
  <si>
    <t>8 (863) 719 42 85</t>
  </si>
  <si>
    <t>school7celina@mail.ru</t>
  </si>
  <si>
    <t>Цеинский район, с. Ольшанка, у. Торговая, 6</t>
  </si>
  <si>
    <t>Муниципальное бюджетное общеобразовательное учреждение средняя общеобразовательная школа №4                    г.Белая Калитва</t>
  </si>
  <si>
    <t>Жирнова Алина Сергеевна</t>
  </si>
  <si>
    <t>8 989 725 96 56</t>
  </si>
  <si>
    <t>school4kazak@yandex.ru</t>
  </si>
  <si>
    <t>г. Белая Калитва, ул. Пролетарская, 98</t>
  </si>
  <si>
    <t>Муниципальное бюджетное общеобразовательное учреждение средняя общеобразовательная школа №7</t>
  </si>
  <si>
    <t>Балакина Елена Александровна</t>
  </si>
  <si>
    <t>8 (86383) 5 42 32</t>
  </si>
  <si>
    <t>shkola.mbousosh7@yandex.ru</t>
  </si>
  <si>
    <t>Белокалитвинский район, р.п. Шолоховский, ул. Октябрьская, 19</t>
  </si>
  <si>
    <t>Институт компьютерных технологий и информационной безопаности Южного федерального университета</t>
  </si>
  <si>
    <t>Кумов Антон Михайлович</t>
  </si>
  <si>
    <t>8 928 118 10 51</t>
  </si>
  <si>
    <t>anton93kumow@mail.ru</t>
  </si>
  <si>
    <t>Ростовская область, г.Таганрог, ул.Чехова, д.2 (кор. "И")</t>
  </si>
  <si>
    <t>Малаховская основная общеобразовательная школа филиал муниципального общеобразовательного учреждения "Боковская средняя общеобразовательная школа имени Я.П. Теличенко" Боковского района</t>
  </si>
  <si>
    <t>Кумова Марина Ивановна</t>
  </si>
  <si>
    <t>8 928 771 67 80</t>
  </si>
  <si>
    <t>malakhovskaya-oosh@yandex.ru</t>
  </si>
  <si>
    <t>Боковский район, х. Малаховский, ул. Центральная, д.24а</t>
  </si>
  <si>
    <t>Муниципальное бюджетное общеобразовательное учреждение Литвиновская средняя общеобразовательная школа</t>
  </si>
  <si>
    <t>Усачева Елена Ивановна</t>
  </si>
  <si>
    <t>litvinovshkola@yandex.ru</t>
  </si>
  <si>
    <t>Белокалитвинский район, село Литвиновка, ул. Школьная, дом 32</t>
  </si>
  <si>
    <t>Муниципальное бюджетное общеобразовательное учреждение "Целинская средняя общеобразовательная школа №8"</t>
  </si>
  <si>
    <t>Красавина Наталья Анатольевна</t>
  </si>
  <si>
    <t>8 (86371) 9 19 79</t>
  </si>
  <si>
    <t>school8.celina@mail.ru</t>
  </si>
  <si>
    <t>п. Целина, 3 линия, д. 11</t>
  </si>
  <si>
    <t>Муниципальное бюджетное общеобразовательное учреждение "Хлеборобная средняя общеобразовательная школа  №5"</t>
  </si>
  <si>
    <t xml:space="preserve">Семенец Ольга Васильевна </t>
  </si>
  <si>
    <t>8 928 214 57 95</t>
  </si>
  <si>
    <t xml:space="preserve"> semenetz.olga@yandex.ru</t>
  </si>
  <si>
    <t>Целинский район, с. Хлеборобное</t>
  </si>
  <si>
    <t>Рязанская область</t>
  </si>
  <si>
    <t>Федеральное государственное бюджетное образовательное учреждение высшего образования "Рязанский государственный университет имени С.А. Есенина"</t>
  </si>
  <si>
    <t>Водорезов Алексей Владимирович</t>
  </si>
  <si>
    <t>8 910 507 91 65</t>
  </si>
  <si>
    <t>a.vodorezov@rsu.edu.ru
s.zheglov@rsu.edu.ru</t>
  </si>
  <si>
    <t>г. Рязань, ул. Свободы, 46</t>
  </si>
  <si>
    <t>http://www.rsu.edu.ru/news/%D0%B2%D1%81%D0%B5%D1%80%D0%BE%D1%81%D1%81%D0%B8%D0%B9%D1%81%D0%BA%D0%B8%D0%B9-%D0%B3%D0%B5%D0%BE%D0%B3%D1%80%D0%B0%D1%84%D0%B8%D1%87%D0%B5%D1%81%D0%BA%D0%B8%D0%B9-%D0%B4%D0%B8%D0%BA%D1%82%D0%B0-2</t>
  </si>
  <si>
    <t>Федеральное государственное казенное военное образовательное учреждение высшего образования "Рязанское высшее воздушно-десантное ордена Суворова дважды Краснознаменное командное училище имени генерала армии В.Ф.Маргелова" Министерства обороны Российской Федерации</t>
  </si>
  <si>
    <t>Самарская область</t>
  </si>
  <si>
    <t>Федеральное государственное бюджетное образовательное учреждение высшего  образования «Самарский государственный экономический университет» г. Самара</t>
  </si>
  <si>
    <t>Фирулина Ирина Ивановна</t>
  </si>
  <si>
    <t>8 927 714 32 89</t>
  </si>
  <si>
    <t>firulinairina@gmail.com</t>
  </si>
  <si>
    <t>г. Самара, ул Советской Армии, 141</t>
  </si>
  <si>
    <t>Федеральное государственное бюджетное образовательное учреждение высшего образования «Самарский государственный социально- педагогический университет» г. Самара</t>
  </si>
  <si>
    <t>Казанцев Иван Викторович</t>
  </si>
  <si>
    <t>8 917 116 74 52</t>
  </si>
  <si>
    <t>kazantceviv@mail.ru</t>
  </si>
  <si>
    <t>г. Самара, ул. Антонова- Овсееко, 24</t>
  </si>
  <si>
    <t>http://www.pgsga.ru/infocenter/actions/22684.html</t>
  </si>
  <si>
    <t>Муниципальная бюджетна общеобразовательная организация дополнительного профессионального образования «Центр развития образования» г.о. Самара</t>
  </si>
  <si>
    <t>Сырова Ирина Анатольевна</t>
  </si>
  <si>
    <t>8 927 688 51 37</t>
  </si>
  <si>
    <t>syrowaira@mail.ru</t>
  </si>
  <si>
    <t>г. Самара, ул. Ново-Вокзальная, 213</t>
  </si>
  <si>
    <t>Федеральное государственное бюджетное образовательное учреждение высшего образования «Самарский государственный технический университет» г. Самара</t>
  </si>
  <si>
    <t>Тузова Ольга Владимировна</t>
  </si>
  <si>
    <t>8 (846) 279 03 36                       8 987 902 40 16</t>
  </si>
  <si>
    <t>fgo@samgtu.ru         ovtuzova@mail.ru</t>
  </si>
  <si>
    <t>г. Самара, 
ул. Циолковского, 
д. 1</t>
  </si>
  <si>
    <t>http://www.samgtu.ru/news/events/v-samgtu-sostoitsya-ii-vserossiyskiy-geograficheskiy-diktant</t>
  </si>
  <si>
    <t>Государственное бюджетное профессиональное образовательное учреждение  «Большеглушицкий государственный техникум»</t>
  </si>
  <si>
    <t>Борякова Мария Евгеньевна</t>
  </si>
  <si>
    <t>8 937 207 85 65</t>
  </si>
  <si>
    <t>Maria-boryakova@mail.ru</t>
  </si>
  <si>
    <t>село Большая Глушица, ул. Зелёная, 9</t>
  </si>
  <si>
    <t>http://bglpu62.usoz.ru/news/vserossijskij_geograficheskij_diktant/2016-11-07-120</t>
  </si>
  <si>
    <t>Государственное бюджетное образовательное учреждение Самарской области  "Общеобразовательная школа-интернат среднего (полного) общего образования № 5 «Образовательный центр «Лидер» города Кинеля г.о.Кинель Самарской области</t>
  </si>
  <si>
    <t>Попова Наиля Наиловна,Тепаев Василий Сергеевич</t>
  </si>
  <si>
    <t>8 (84663) 6 47 33                        8 (84663) 6 47 32</t>
  </si>
  <si>
    <t>lider_school@inbox.ru</t>
  </si>
  <si>
    <t>г. Кинель, ул. 27 Партсъезда, 5 -а</t>
  </si>
  <si>
    <t>http://5lider.ru</t>
  </si>
  <si>
    <t>Государственное бюджетное образовательное учреждение  Самарской области средняя общеобразовательная школа им. ветерана Великой Отечественной войны Танчука И.А. с. Георгиевка м. р. Кинельский Самарской области</t>
  </si>
  <si>
    <t>Ивлиева Румия Кяшафовна</t>
  </si>
  <si>
    <t>8 (84663) 2 72 72                  8 (84663) 2 72 71</t>
  </si>
  <si>
    <t>georgschool@bk.ru</t>
  </si>
  <si>
    <t>Кинельский р-он, с. Георгиевка, ул. Специалистов, 17</t>
  </si>
  <si>
    <t>Государственное бюджетное образовательное учреждение средняя общеобразовательная  школа  № 30 им. кавалера  ордена Красной Звезды  Ю.В.Гаврилова  г.о. Сызрань Самарской области</t>
  </si>
  <si>
    <t>Ямолова Светлана Петровна</t>
  </si>
  <si>
    <t>8 927 614 70 29</t>
  </si>
  <si>
    <t>shkola30syzran@mail.ru</t>
  </si>
  <si>
    <t>г. Сызрань, ул. Челюскинцев, 25</t>
  </si>
  <si>
    <t>Государственное бюджетное образовательное учреждение  Самарской области средняя общеобразовательная школа № 8 г.о. Октябрьск Самарской области</t>
  </si>
  <si>
    <t>Шляпкина Елена Викторовна</t>
  </si>
  <si>
    <t>8 (84646) 2 10 01</t>
  </si>
  <si>
    <t>elena-22s@mail.ru</t>
  </si>
  <si>
    <t>г. Октябрьск, ул. Гая, д. 39</t>
  </si>
  <si>
    <t xml:space="preserve">Государственное бюджетное образовательное учреждение  Самарской области средняя общеобразовательная школа «Центр образования» пос. Варламово м.р. Сызранский Самарской области </t>
  </si>
  <si>
    <t>Парфенова Ирина Геннадьевна</t>
  </si>
  <si>
    <t>8 (8464) 99 80 18</t>
  </si>
  <si>
    <t>varlam.07@mail.ru</t>
  </si>
  <si>
    <t>Сызранский р-он, пос. Варламово, ул. Советская, д. 12</t>
  </si>
  <si>
    <t>http://varlamovo.minobr63.ru/?p=10253&amp;loggedout=true</t>
  </si>
  <si>
    <t>Государственное бюджетное образовательное учреждение   Самарской области средняя общеобразовательная школа  «Центр образования» с. Шигоны муниципального района Шигонский Самарской области</t>
  </si>
  <si>
    <t>Терехова Лариса Валентиновна</t>
  </si>
  <si>
    <t>8 927 783 29 35</t>
  </si>
  <si>
    <t>shcoolz@rambler.ru</t>
  </si>
  <si>
    <t>с. Шигоны,
ул. Советская, д. 146</t>
  </si>
  <si>
    <t>Государственное бюджетное образовательное учреждение  Самарской области средняя общеобразовательная школа пос. Сургут муниципального района Сергиевский Самарской области</t>
  </si>
  <si>
    <t>Тюлевина Людмила Демьяновна-зам. директора по УВР</t>
  </si>
  <si>
    <t>8 927 715 94 78</t>
  </si>
  <si>
    <t>surgut2007_07@mail.ru</t>
  </si>
  <si>
    <t>Сергиевский р-он, пос. Сургут, ул. Первомайская, 22</t>
  </si>
  <si>
    <t>Государственное бюджетное образовательное учреждение  Самарской области средняя общеобразовательная школа № 1  «Образовательный центр» имени Героя Советского Союза М.Р. Попова ж.-д. ст. Шентала  м.р. Шенталинский Самарской области</t>
  </si>
  <si>
    <t>Зиятдинова Софья Раисовна-учитель</t>
  </si>
  <si>
    <t>8 937 204 69 01</t>
  </si>
  <si>
    <t>sziat@mail.ru</t>
  </si>
  <si>
    <t>Шенталинский р-он, железнодорожная станция  Шентала, ул. Попова, 7</t>
  </si>
  <si>
    <t>http://shentschool1.minobr63.ru/category/news/</t>
  </si>
  <si>
    <t>Государственное бюджетное образовательное учреждение  Самарской области сош  «Образовательный центр имени В.Н. Татищева» с. Челно-Вершины м. р. Челно-Вершинский Самарской области</t>
  </si>
  <si>
    <t>Моисеева Надежда Васильевна          Ермолаева Нина Леонидовна</t>
  </si>
  <si>
    <t>8 846 512 13 89                                   8 937 183 28 74</t>
  </si>
  <si>
    <t>c-vs@mail.ru             ermolaeva.nina2010@yandex.ru</t>
  </si>
  <si>
    <t>Челно-Вершинский р-он, с. Челно-Вершины, ул. Почтовая, 10</t>
  </si>
  <si>
    <t>Государственное бюджетное профессиональное образовательное учреждение Самарской области «Сергиевский губернский техникум»</t>
  </si>
  <si>
    <t>Терехина Лилия Андреевна</t>
  </si>
  <si>
    <t>8 960 808 43 87</t>
  </si>
  <si>
    <t>serg-szvt@samtel.ru zoo_tech_srg@samara.edu.ru</t>
  </si>
  <si>
    <t>Сергиевский р-он, с. Сергиевск, ул. Ленина, 15</t>
  </si>
  <si>
    <t>Государственное бюджетное образовательное учреждение  Самарской области сош № 3 города Похвистнево г. о. Похвистнево Самарской области</t>
  </si>
  <si>
    <t>Козлова Людмила Александровна</t>
  </si>
  <si>
    <t>8 (84656) 2 20 43</t>
  </si>
  <si>
    <t>vesna5-15.10.2015@yandex.ru</t>
  </si>
  <si>
    <t>г.Похвистнево, ул. Мира, 22</t>
  </si>
  <si>
    <t>Государственное бюджетное образовательное учреждение  Самарской области сош им.Героя Советского Союза Михаила Кузьмича Овсянникова с. Исаклы муниципального района Исаклинский Самарской области</t>
  </si>
  <si>
    <t>Нестерова Евгения Николаевна</t>
  </si>
  <si>
    <t>8 (84654) 2 11 34</t>
  </si>
  <si>
    <t>isaklysoh@yandex.ru</t>
  </si>
  <si>
    <t>Исаклинский р-он, с. Исаклы, ул. Первомайская, 4А</t>
  </si>
  <si>
    <t>Государственное бюджетное образовательное учреждение  Самарской области сош № 2 им. В.Маскина  ж.-д. ст. Клявлино муниципального района Клявлинский Самарской области</t>
  </si>
  <si>
    <t>Харымова Людмила Николаевна</t>
  </si>
  <si>
    <t>8 (84653) 2 29 30</t>
  </si>
  <si>
    <t>kloc@samtel.ru</t>
  </si>
  <si>
    <t>Клявлинский р-он, ст. Клявлино, ул.70 лет Октября, 24</t>
  </si>
  <si>
    <t>Государственное бюджетное образовательное учреждение Самарской области средняя общеобразовательная школа с. Камышла муниципального района Камышлинский Самарской области</t>
  </si>
  <si>
    <t>Каюмова Айсылу Халиулловна</t>
  </si>
  <si>
    <t>8 (84664) 3 32 10</t>
  </si>
  <si>
    <t>kamschool2@yandex.ru</t>
  </si>
  <si>
    <t>Камышлинский р-он, с. Камышла, ул. Победы, 37</t>
  </si>
  <si>
    <t>Государственное бюджетное образовательное учреждение Самарской области средняя общеобразовательная школа с. Среднее Аверкино муниципального района Похвистневский Самарской области</t>
  </si>
  <si>
    <t>Ромаданов Владимир Николаевич</t>
  </si>
  <si>
    <t>8 (84656) 4 25 30</t>
  </si>
  <si>
    <t>sraverkino@yandex.ru</t>
  </si>
  <si>
    <t>Похвистневский р-он, с. Среднее Аверкино,
ул. Школьная, 13-а</t>
  </si>
  <si>
    <t>Государственное бюджетное образовательное учреждение  Самарской области средняя общеобразовательная школа «Образовательный центр» имени Героя Советского Союза Ваничкина Ивана Дмитриевича с. Алексеевка муниципального района Алексеевский Самарской области</t>
  </si>
  <si>
    <t>Колпакова Наталья Ивановна</t>
  </si>
  <si>
    <t>8 (84671) 2 11 48                           8 927 607 64 87</t>
  </si>
  <si>
    <t>alscool2012@gmail.com</t>
  </si>
  <si>
    <t xml:space="preserve">Алексеевский район, с.Алексеевка, ул.Школьная, д.36 </t>
  </si>
  <si>
    <t>http://алексеевка-школа.рф</t>
  </si>
  <si>
    <t>Государственное бюджетное образовательное учреждение  Самарской области средняя общеобразовательная школа № 2 «Образовательный центр» им. Героя Российской Федерации Немцова Павла Николаевича с. Борское м. р. Борский Самарской области</t>
  </si>
  <si>
    <t>Немчинова Марина Васильевна</t>
  </si>
  <si>
    <t>8 (84667) 2 51 33
2 57 35</t>
  </si>
  <si>
    <t>borskoechool2@yandex.ru</t>
  </si>
  <si>
    <t>Борский р-он, с. Борское,
ул. Ст. Разина, д. 128</t>
  </si>
  <si>
    <t>Государственное бюджетное образовательное учреждение  Самарской области средняя общеобразовательная школа № 2 «Образовательный центр» города Нефтегорска муниципального района Нефтегорский Самарской области</t>
  </si>
  <si>
    <t>Напольских Елена Романовна</t>
  </si>
  <si>
    <t>8 (84670) 2 17 29</t>
  </si>
  <si>
    <t>nschool2@mail.ru</t>
  </si>
  <si>
    <t>Нефтегорский р-он,
г. Нефтегорск, ул. Школьная, д. 9</t>
  </si>
  <si>
    <t>http://nschool2.lbihost.ru/novosti</t>
  </si>
  <si>
    <t>Государственное бюджетное образовательное учреждение  Самарской области средняя общеобразовательная школа с. Пестравка муниципального района Пестравский Самарской области</t>
  </si>
  <si>
    <t>Глазкова Наталья Васильевна</t>
  </si>
  <si>
    <t>8 927 758 66 10</t>
  </si>
  <si>
    <t>pestrsosh@mail.ru</t>
  </si>
  <si>
    <t>Пестравский р-он, с. Пестравка, ул. Крайнюковская, 75</t>
  </si>
  <si>
    <t>Государственное бюджетное образовательное учреждение Самарской области средняя общеобразовательная школа № 1 п.г.т. Безенчук муниципального района Безенчукский Самарской области</t>
  </si>
  <si>
    <t>Энговатов Олег Александрович</t>
  </si>
  <si>
    <t>8 (84676) 2 31 36                       2 33 05                                  2 32 41</t>
  </si>
  <si>
    <t>bez-s1@yandex.ru</t>
  </si>
  <si>
    <t xml:space="preserve"> Безенчукский р-он, п.г.т. Безенчук, ул. Садовая, д. 37</t>
  </si>
  <si>
    <t>bezschool-1.ru</t>
  </si>
  <si>
    <t>Государственное бюджетное образовательное учреждение Самарской области средняя общеобразовательная школа с. Красноармейское муниципального района Красноармейский Самарской области</t>
  </si>
  <si>
    <t>Абашкина Оксана Николаевна</t>
  </si>
  <si>
    <t>8 (846 75) 22-6-50</t>
  </si>
  <si>
    <t>sekretar1@samtel.ru        o.n.abashkina@mail.ru</t>
  </si>
  <si>
    <t>Красноармейский р-он, с. Красноармейское, д. 38</t>
  </si>
  <si>
    <t>Государственное бюджетное образовательное учреждение  Самарской области средняя общеобразовательная школа № 1 с. Приволжье муниципального района ПФО Самарской области</t>
  </si>
  <si>
    <t>Червякова Галина Юрьевна                            Панина Вера Юрьевна</t>
  </si>
  <si>
    <t>8 927 733 03 27                            8 937 066 75 55</t>
  </si>
  <si>
    <t>otdel47@mail.ru        pschool_1@mail.ru</t>
  </si>
  <si>
    <t>Мунициальный район ПФО, с. Приволжье, ул. Парковая, д. 12</t>
  </si>
  <si>
    <t>http://schkola1priv.minobr63.ru/1873-2/</t>
  </si>
  <si>
    <t>Государственное бюджетное образовательное учреждение  Самарской области средняя общеобразовательная школа с. Хворостянка муниципального района Хворостянский Самарской области</t>
  </si>
  <si>
    <t>Воробьева Ирина Александровна</t>
  </si>
  <si>
    <t>8 (84677) 9 23 36                      8 927 744 05 44</t>
  </si>
  <si>
    <t>mou_hvorsch@mail.ru</t>
  </si>
  <si>
    <t>Хворостянский р-он, с. Хворостянка, ул. Школьная, д. 17</t>
  </si>
  <si>
    <t>Государственное бюджетное образовательное учреждение Самарской области средняя общеобразовательная школа № 4 г. о. Чапаевск Самарской области</t>
  </si>
  <si>
    <t>Татаринцева Елена Геннадьевна</t>
  </si>
  <si>
    <t>8 (84639) 2 22 12
8 (84639) 2 29 81
8 927 297 51 96</t>
  </si>
  <si>
    <t>shkola-420061@yandex.ru</t>
  </si>
  <si>
    <t>г. Чапаевск, ул. Карла Маркса, д. 12</t>
  </si>
  <si>
    <t>Государственное бюджетное образовательное учреждение  "Средняя общеобразовательная школа № 1 «Образовательный центр» им. Героя Советского Союза В.И. Фокина с. Большая Глушица м. р. Большеглушицкий Самарской области</t>
  </si>
  <si>
    <t>Писаренко Елена Владимировна</t>
  </si>
  <si>
    <t>8 963 115 17 54</t>
  </si>
  <si>
    <t>bglsch1@mail.ru</t>
  </si>
  <si>
    <t>Большеглушицкий р-он, с. Большая Глушица, ул. Бакинская, 3</t>
  </si>
  <si>
    <t>Государственное бюджетное образовательное учреждение  "Средняя общеобразовательная школа № 2 «Образовательный центр» им. ветерана Великой Отечественной Войны  Г.А.Смолякова с. Большая Черниговка м. р. Большечерниговский Самарской области</t>
  </si>
  <si>
    <t>Низаметдинова Закира 
Гайнулловна</t>
  </si>
  <si>
    <t>8 937 187 73 70</t>
  </si>
  <si>
    <t>direktor_2@mail.ru</t>
  </si>
  <si>
    <t>Большечерниговский р-н, с. Большая Черниговка, ул. Полевая, 96</t>
  </si>
  <si>
    <t>http://scool2-b-c.lbihost.ru</t>
  </si>
  <si>
    <t>Государственное бюджетное образовательное учреждение  "Основная общеобразовательная школа № 6 города Новокуйбышевска городского округа Новокуйбышевск Самарской области</t>
  </si>
  <si>
    <t>Боярова Марина Анатольевна</t>
  </si>
  <si>
    <t>8 927 201 52 71                        8 (84635) 4 70 08</t>
  </si>
  <si>
    <t>Mar050278@yandex.ru</t>
  </si>
  <si>
    <t>г. Новокуйбышевск, пер. Школьный, д. 7</t>
  </si>
  <si>
    <t>Государственное бюджетное образовательное учреждение  "Средняя общеобразовательная школа № 1 «Образовательный центр» п.г.т. Стройкерамика м. р. Волжский Самарской области</t>
  </si>
  <si>
    <t>Никонова Татьяна Григорьевна</t>
  </si>
  <si>
    <t>8 999 19 48</t>
  </si>
  <si>
    <t>gbou1@mail.ru</t>
  </si>
  <si>
    <t>Волжский район  п.г.т. Стройкерамика</t>
  </si>
  <si>
    <t>Государственное бюджетное нетипового общеобразовательного учреждения Самарской области «Самарский региональный центр для одаренных детей»</t>
  </si>
  <si>
    <t>Ежов Данил Александрович</t>
  </si>
  <si>
    <t>8 (84699) 5 07 29
8 929 703 83 59</t>
  </si>
  <si>
    <t>sfmsh@mail.ru</t>
  </si>
  <si>
    <t>г. Самара, ул. Черемшанская, 70</t>
  </si>
  <si>
    <t>Государственное бюджетное профессиональное образовательное учреждение  Самарской области «Самарский социально-педагогический колледж»</t>
  </si>
  <si>
    <t>Севостьянова Ольга Викторовна</t>
  </si>
  <si>
    <t>8 (84633) 2 24 82</t>
  </si>
  <si>
    <t>dirspk55@rambler.ru</t>
  </si>
  <si>
    <t>г. Самара, ул. Крупской, 18</t>
  </si>
  <si>
    <t>Государственное бюджетное образовательное учреждение высшего профессионального образования «Самарская государственная областная академия (Наяновой)»</t>
  </si>
  <si>
    <t>Гридасова Нина Сергеевна</t>
  </si>
  <si>
    <t>8 927 729 96 33                         8 (84620) 0 07 51</t>
  </si>
  <si>
    <t>dekanus@yandex.ru</t>
  </si>
  <si>
    <t>г. Самара, ул. Чапаевская, 186</t>
  </si>
  <si>
    <t>http://www.nayanova.edu/</t>
  </si>
  <si>
    <t>Государственное бюджетное профессиональное образовательное учреждение Самарской области «Поволжский государственный колледж»</t>
  </si>
  <si>
    <t>Садыкова Елена Михайловна</t>
  </si>
  <si>
    <t>8 (84633) 4 72 12                           8 917 951 36 93</t>
  </si>
  <si>
    <t>sadyikova@spgk63.ru</t>
  </si>
  <si>
    <t>г. Самара, ул. Луначарского,12</t>
  </si>
  <si>
    <t>Муниципальное бюджетное общеобразовательное учреждение «Школа № 118» городского округа Самара</t>
  </si>
  <si>
    <t>Дрёмина Светлана Михайловна</t>
  </si>
  <si>
    <t>8 (84697) 3 92 37</t>
  </si>
  <si>
    <t>school118@mail.ru</t>
  </si>
  <si>
    <t>г. Самара, пос. Красная Глинка, квартал 4, д. 28</t>
  </si>
  <si>
    <t>Муниципальное бюджетное общеобразовательное учреждение «Школа «Кадет» № 95 имени Героя Российской Федерации Золотухина Е.В.» городского округа Самара</t>
  </si>
  <si>
    <t>Горяйнова Марина Владимировна</t>
  </si>
  <si>
    <t>8 (84699) 5 40 48</t>
  </si>
  <si>
    <t>sam.kadet95@mail.ru</t>
  </si>
  <si>
    <t>г. Самара, пр. Кирова, 193</t>
  </si>
  <si>
    <t>Муниципальное бюджетное общеобразовательное учреждение «Школа № 145 с углубленным изучением отдельных предметов» городского округа Самара</t>
  </si>
  <si>
    <t>Иванилова Ольга Ивановна</t>
  </si>
  <si>
    <t>8 (84633) 0 39 06</t>
  </si>
  <si>
    <t>mou_145@mail.ru</t>
  </si>
  <si>
    <t>г. Самара, Долотный переулок, 4</t>
  </si>
  <si>
    <t>Муниципальное бюджетное общеобразовательное учреждение «Школа № 42 с углубленным изучением отдельных предметов» городского округа Самара</t>
  </si>
  <si>
    <t>Мельникова Наталья Сергеевна</t>
  </si>
  <si>
    <t>8 (84626) 6 58 24                     8 929 702 91 40</t>
  </si>
  <si>
    <t>melnikova@samara.ort.ru</t>
  </si>
  <si>
    <t>г. Самара, ул. Урицкого, 1</t>
  </si>
  <si>
    <t>Муниципальное бюджетное общеобразовательное учреждение «Лицей «Созвездие» № 131» г. о. Самара</t>
  </si>
  <si>
    <t>Козлова Ольга Николаевна</t>
  </si>
  <si>
    <t>8 (84626) 1 14 40</t>
  </si>
  <si>
    <t>school131@bk.ru</t>
  </si>
  <si>
    <t>г. Самара, ул. Промышленности, 319</t>
  </si>
  <si>
    <t>http://sozvezdie131.ru/</t>
  </si>
  <si>
    <t>Муниципальное бюджетное общеобразовательное учреждение г. о. Тольятти «Школа  с углубленным изучением отдельных  предметов № 91»</t>
  </si>
  <si>
    <t>Антонова Татьяна Михайловна</t>
  </si>
  <si>
    <t>8 (8462) 22 89 88</t>
  </si>
  <si>
    <t>school91@edu.tgl.ru</t>
  </si>
  <si>
    <t>г. Тольятти, ул. Льва Толстого, д. 26А</t>
  </si>
  <si>
    <t>Муниципальное бюджетное общеобразовательное учреждение г.о. Тольятти «Школа № 56»</t>
  </si>
  <si>
    <t>Докучаева Нина Васильевна</t>
  </si>
  <si>
    <t>8 (8462) 33 35 05</t>
  </si>
  <si>
    <t>school56@edu.tgl.ru</t>
  </si>
  <si>
    <t>г. Тольятти, ул. Ворошилова, 28</t>
  </si>
  <si>
    <t>Государственное бюджетное профессиональное образовательное учреждение  Самарской области «Тольяттинский политехнический колледж»</t>
  </si>
  <si>
    <t>Лебедева Ирина Валентиновна</t>
  </si>
  <si>
    <t>8 (84822) 6 14 48</t>
  </si>
  <si>
    <t>tpc@infopac.ru</t>
  </si>
  <si>
    <t>г. Тольятти, ул. Комсомольская, 165</t>
  </si>
  <si>
    <t>Государственное бюджетное образовательное учреждение  Самарской области основная общеобразовательная школа с. Четыровка муниципального района Кошкинский Самарской области</t>
  </si>
  <si>
    <t>Подковыров Владимир Михайлович</t>
  </si>
  <si>
    <t>8 927 736 05 30</t>
  </si>
  <si>
    <t>podkovyrov@yandex.ru</t>
  </si>
  <si>
    <t>Кошкинский р-он, с. Четыровка, ул. Центральная, 31</t>
  </si>
  <si>
    <t>Государственное бюджетное  образовательное учреждение  Самарской области средняя общеобразовательная школа п.г.т. Мирный муниципального района Красноярский Самарской области</t>
  </si>
  <si>
    <t>Гордеева Марина Михайловна</t>
  </si>
  <si>
    <t>8 927 686 07 31</t>
  </si>
  <si>
    <t>gordeewa.mf@yandex.ru</t>
  </si>
  <si>
    <t>Красноярский р-он, п.г.т. Мирный, ул. Коммунистическая, 1</t>
  </si>
  <si>
    <t>Бюджетное образовательное учреждение  Самарской области средняя общеобразовательная школа им. Героя Советского Союза Матвея Никифоровича Заводского с. Елховка м. р. Елховский Самарской области</t>
  </si>
  <si>
    <t>Чернов Иван Герасимович</t>
  </si>
  <si>
    <t>8 927 013 73 93</t>
  </si>
  <si>
    <t>elhov@sch.yartel.ru</t>
  </si>
  <si>
    <t>Елховский р-он, с. Елховка, ул. Школьная, 8 А</t>
  </si>
  <si>
    <t>Государственное бюджетное  образовательное учреждение  Самарской области средняя общеобразовательная школа № 6 г. Жигулевска г. о. Жигулевск Самарской области</t>
  </si>
  <si>
    <t>Самойлов Николай Владимирович</t>
  </si>
  <si>
    <t>8 (84862) 3 21 05</t>
  </si>
  <si>
    <t>school6-zhg@yandex.ru</t>
  </si>
  <si>
    <t>г. Жигулевск, ул. Никитина, д. 18</t>
  </si>
  <si>
    <t>http://school6.cuso-edu.ru/news/1168/</t>
  </si>
  <si>
    <t>Государственное бюджетное образовательное учреждение Самарской области средняя  общеобразовательная школа с. Васильевка им. Героя Советского Союза Е.А. Никонова м. р. Ставропольский Самарской области</t>
  </si>
  <si>
    <t>Хопова Светлана Викторовна</t>
  </si>
  <si>
    <t>vasilev_sch@mail.ru</t>
  </si>
  <si>
    <t>Ставропольский р-он, с. Васильевка, ул. Комсомольская, 33-А</t>
  </si>
  <si>
    <t>http://vasilevka-sch.cuso-edu.ru/news/877/</t>
  </si>
  <si>
    <t>Государственное бюджетное образовательное учреждение Самарской области средняя общеобразовательная  школа «Образовательный центр» с. Кротовка м. р. Кинель-Черкасский Самарской области</t>
  </si>
  <si>
    <t>Кузнецова Ольга Дмитриевна</t>
  </si>
  <si>
    <t>8 (84660) 2 21 95</t>
  </si>
  <si>
    <t>krotovka@rambler.ru</t>
  </si>
  <si>
    <t>Кинель-Черкасский р-он, с. Кротовка, ул. Куйбышевская, д. 21</t>
  </si>
  <si>
    <t>Государственное бюджетное образовательное учреждение Самарской области средняя общеобразовательная школа № 6 г. о. Отрадный Самарской области</t>
  </si>
  <si>
    <t>Кочеткова Наталья Федоровна</t>
  </si>
  <si>
    <t>8 (84661) 2 32 73</t>
  </si>
  <si>
    <t>school6_otr@samara.edu.ru</t>
  </si>
  <si>
    <t>городской округ Отрадный, ул. Победы, д. 11</t>
  </si>
  <si>
    <t>Государственное автономное профессиональное образовательное  учреждение Самарской области «Колледж технического и художественного образования г. Тольятти»</t>
  </si>
  <si>
    <t>Гончарова Нина Александровна</t>
  </si>
  <si>
    <t>8 (84826) 9 12 50                    8 927 783 00 87</t>
  </si>
  <si>
    <t>nina_goncharova_@mail.ru</t>
  </si>
  <si>
    <t>г. Тольятти, ул. Воскресенская, 18</t>
  </si>
  <si>
    <t>http://www.ktiho.ru/vserossijskij-geograficheskij-diktant-2016</t>
  </si>
  <si>
    <t>Некоммерческая организация высшего образования «Волжский университет им. В.Н. Татищева» (институт)</t>
  </si>
  <si>
    <t>Сенатор Степан Александрович;</t>
  </si>
  <si>
    <t>8 (84824) 8 96 88</t>
  </si>
  <si>
    <t>stsenator@yandex.ru</t>
  </si>
  <si>
    <t>г. Тольятти, ул. Белорусская, д. 6а;</t>
  </si>
  <si>
    <t>Образовательная автономная некоммерческая организация «Волжский университет им.В.Н.Татищева»</t>
  </si>
  <si>
    <t>Лащук Ольга Вадимовна</t>
  </si>
  <si>
    <t>8 (8462) 48 17 48</t>
  </si>
  <si>
    <t>dekf@vuit@/ru</t>
  </si>
  <si>
    <t>г.Тольятти, ул. Ленинградская, 16</t>
  </si>
  <si>
    <t>Государственное бюджетное образовательное учреждение "Средняя общеобразовательная школа № 8" г.о. Октябрьск</t>
  </si>
  <si>
    <t>8 (927)  269 66 81</t>
  </si>
  <si>
    <t>г. Октябрьск, ул Гая , 39</t>
  </si>
  <si>
    <t xml:space="preserve"> http://lllkola8.minobr63.ru/?p=1533 
</t>
  </si>
  <si>
    <t>Государственное бюджетное общеобразовательное учреждение Самарской области
средняя общеобразовательная школа «Образовательный центр» с. Богатое 
муниципального района Богатовский Самарской области 
имени Героя Советского Союза Павлова Валентина Васильевича</t>
  </si>
  <si>
    <t>Гурбанова Валентина Александровна</t>
  </si>
  <si>
    <t>8 (884666) 2 22 57</t>
  </si>
  <si>
    <t>Богатовский район, 
село Богатое, улица Советская, дом 39</t>
  </si>
  <si>
    <t>Ивашевский филиал государственного бюджетного общеобразовательного учреждения "Средняя общеобразовательная школа  с. Троицкое" муниципального района Сызранский Самарской области</t>
  </si>
  <si>
    <t>Городнова Любовь Николаевна
учитель географии</t>
  </si>
  <si>
    <t>8 (8464)934173</t>
  </si>
  <si>
    <t>lyubow.straschnova@yandex.ru</t>
  </si>
  <si>
    <t>Сызранский район
с. Ивашевка
ул. Школьная д.8</t>
  </si>
  <si>
    <t>Филиал Федеральное государственное казенное военное образовательное учреждение высшего образования "Военный учебно-научный центр Военно-воздушных сил "Военно-воздушная академия имени профессора Н.Е.Жуковского и Ю.А. Гагарина" (г. Воронеж) Министерства обороны Российской Федерации в г. Сызрани</t>
  </si>
  <si>
    <t>Автономная некоммерческая организация высшего образования "Поволжский православный институт имени Святителя Алексия, митрополита Московского"</t>
  </si>
  <si>
    <t>Венгранович Марина Александровна
Мещерякова Ольга Александровна</t>
  </si>
  <si>
    <t>8 906 128 05 71,                       8 927 781 99 65</t>
  </si>
  <si>
    <t>wmaphil@mail.ru, mesheryakovaoa@rambler.ru</t>
  </si>
  <si>
    <t>г. Тольятти, ул. Революционная, д. 74</t>
  </si>
  <si>
    <t>Координаторы:
Казанцев Иван Викторович – 89171167452 Фирулина Ирина Ивановна – 89277143289</t>
  </si>
  <si>
    <t>Государственное бюджетное общеобразовательное учреждение  Самарской области средняя общеобразовательная школа с.Усинское муниципального района Сызранский Самарской области</t>
  </si>
  <si>
    <t>Гусарова Елена Евгеньевна</t>
  </si>
  <si>
    <t>8 927 219 64 07</t>
  </si>
  <si>
    <t>elenka.gusarova.2014@mail.ru</t>
  </si>
  <si>
    <t>Сызранский район, с.Усинское, улица Карла Маркса, 39</t>
  </si>
  <si>
    <t>Муниципальное бюджетное учреждение культуры "Библиотечная информационная сеть Центральная библиотека им. А.С. Пушкина " городского округа Новокуйбышевск Самарской области</t>
  </si>
  <si>
    <t>Руссу Елена Алексеевна</t>
  </si>
  <si>
    <t xml:space="preserve">8 (84635) 6 50 45                   </t>
  </si>
  <si>
    <t>chtenie@libnvkb.ru</t>
  </si>
  <si>
    <t xml:space="preserve">г.о. Новокуйбышевск, Библиотечный проезд, дом 1. </t>
  </si>
  <si>
    <t>Государственное бюджетное общеобразовательное учреждение Самарской области "Средняя общеобразовательная школа №1 "Образовательный центр" имени Героя Советского Союза М.Р. Попова"</t>
  </si>
  <si>
    <t>Зиятдинова Софья Раисовна</t>
  </si>
  <si>
    <t>ж-д. ст. Шентала, ул. Попова, д.7</t>
  </si>
  <si>
    <t>Государственное бюджетное общеобразовательное учреждение "Основная общеобразовательная школа №6 г. Новокуйбышевск"
Самарская область</t>
  </si>
  <si>
    <t>8 927 201 52 71</t>
  </si>
  <si>
    <t>г.Новокуйбышевск Переулок Школьный  дом 7</t>
  </si>
  <si>
    <t>School6.novo.ru</t>
  </si>
  <si>
    <t>Филиал федеального автономного учреждения Министерства обороны Российской Федерации "Центральный клуб Армии"</t>
  </si>
  <si>
    <t>Добрянин Андрей Эдуардович</t>
  </si>
  <si>
    <t>8 (846) 357 92 88
8 (927) 61 917 61</t>
  </si>
  <si>
    <t>dobryanin.a@cska.ru</t>
  </si>
  <si>
    <t>г. Самара, ул. Стара-Загора, 143а</t>
  </si>
  <si>
    <t>Санкт-Петербург</t>
  </si>
  <si>
    <t>Частное образования учреждения высшего образования "Балтийская академия туризма и предпринимательства"</t>
  </si>
  <si>
    <t>Евреинов Олег Борисович</t>
  </si>
  <si>
    <t>8 (812) 235 41 09,</t>
  </si>
  <si>
    <t>mail@batp.ru</t>
  </si>
  <si>
    <t>ул. Петрозаводская, д. 13, лит. А</t>
  </si>
  <si>
    <t>Государственное бюджетное образовательное учреждение “Средняя общеобразовательная школа №188 с углубленным изучением мировой художественной культуры “ Красногвардейского района Санкт-Петербурга</t>
  </si>
  <si>
    <t>Смирнова Мария Николаевна</t>
  </si>
  <si>
    <t>8 953 152 21 91</t>
  </si>
  <si>
    <t>fdl.owl@gmail.com</t>
  </si>
  <si>
    <t>ул. Стасовой, дом 4 к.2</t>
  </si>
  <si>
    <t>Федеральное государственное бюджетное военное  образовательное учреждение высшего «Военно-космическая академия имени А.Ф. Можайского»</t>
  </si>
  <si>
    <t>Гарнов Андрей Николаевич</t>
  </si>
  <si>
    <t>8 (812) 347 97 15</t>
  </si>
  <si>
    <t>vka@mil.ru</t>
  </si>
  <si>
    <t>ул. Ждановская, д.13</t>
  </si>
  <si>
    <t>Санкт-Петербургское государственное бюджетное учреждение Централизованная библиотечная система Петроградского района "Библиотека Кировских островов"</t>
  </si>
  <si>
    <t>Синицына Ирина Ибрагимовна</t>
  </si>
  <si>
    <t>8 921 889 86 12                       8 (812) 235 01 63</t>
  </si>
  <si>
    <t>Turmalina85.85@mail.ru</t>
  </si>
  <si>
    <t>м. Крестовский остров, ул. Кемская 8/3</t>
  </si>
  <si>
    <t>http://libk-ostrovov.ru/?page_id=50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</si>
  <si>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</si>
  <si>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(инженерно-технический))</t>
  </si>
  <si>
    <t>Терешкин Андрей Викторович – Старший помощник начальника учебно-методического отдела</t>
  </si>
  <si>
    <t>8 (812) 579 55 71</t>
  </si>
  <si>
    <t>vat-spb@mil.ru</t>
  </si>
  <si>
    <t>наб. Макарова, 8 г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</si>
  <si>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(Железнодорожных войск и военных сообщений))</t>
  </si>
  <si>
    <t>Лапай Деним Сергеевич – старший помощник начальника учебно-методического отдела</t>
  </si>
  <si>
    <t>8 (812) 450 75 80 доб. 1119</t>
  </si>
  <si>
    <t>vat-pdv@mil.ru</t>
  </si>
  <si>
    <t>Петродворец – 1, ул. Суворовская, дом 1</t>
  </si>
  <si>
    <t>Государственное бюджетное общеобразовательное учреждение средняя общеобразовательная школа № 655 Приморского района Санкт-Петербурга</t>
  </si>
  <si>
    <t>Порватова Любовь Ивановна, Решетняк Наталья Игоревна</t>
  </si>
  <si>
    <t>8 (812) 643 50 85</t>
  </si>
  <si>
    <t>ул. Оптиков, дом 35, корп. 2, литер А</t>
  </si>
  <si>
    <t>http://школа655.рф/index.php/homepage/novosti/402-vtoroj-vserossijskij-geograficheskij-diktant</t>
  </si>
  <si>
    <t>Государственное бюджетное общеобразовательное учреждение средняя общеобразовательная школа № 323  Невского района Санкт-Петербурга</t>
  </si>
  <si>
    <t>Щербакова Любовь Владимировна</t>
  </si>
  <si>
    <t>8 (812) 417-55-85</t>
  </si>
  <si>
    <t>scerba1954@mail.ru</t>
  </si>
  <si>
    <t>проспект Солидарности, д.1, к.2</t>
  </si>
  <si>
    <t>Санкт-Петербургское государственное бюджетное учреждение Централизованная библиотечная система Петродворцового района «Библиотека семейного чтения им. В. А. Гущина»</t>
  </si>
  <si>
    <t>Пешехонова Екатерина Геннадьевна</t>
  </si>
  <si>
    <t>8 999 037 07 31,                         428 38 32.</t>
  </si>
  <si>
    <t>Старый Петергоф, ул. Шахматова 12/2</t>
  </si>
  <si>
    <t>Федеральное государственное казенное общеобразовательное учреждение "Кронштадский кадетский корпус Министерства обороны РФ"</t>
  </si>
  <si>
    <t xml:space="preserve">Федеральное государственное казенное общеобразовательное учреждение "Санкт-Петербургский кадетский военный корпус" </t>
  </si>
  <si>
    <t>федеральное государственноеказенное общеобразовательное учреждение "Нахимовское военно-морское училище министерства обороны РФ"</t>
  </si>
  <si>
    <t>Государственное бюджетное общеобразовательное учреждение средняя общеобразовательная  школа № 427 Кронштадтского района Санкт-Петербурга</t>
  </si>
  <si>
    <t>Иванченко Анна Александровна</t>
  </si>
  <si>
    <t xml:space="preserve">8 921 438 83 89 </t>
  </si>
  <si>
    <t>г.Кронштадт,  ул. Лебедева дом 5а, литер А</t>
  </si>
  <si>
    <t>Государственное бюджетное общеобразовательное учреждение средняя общеобразовательная  школа № 482</t>
  </si>
  <si>
    <t>Лоскутова Анна Михайловна, Куешова Ирина Владимировна,ЕрмоленкоПнгелина Вадимовна</t>
  </si>
  <si>
    <t>8 921 342 73 19,                           8 909 583 87 41,                            8 921 415 36 62</t>
  </si>
  <si>
    <t>mazaevaam@mail.ru,ira4580@mail.ru</t>
  </si>
  <si>
    <t>Парголово, ул. Федора Абрамова, д. 6</t>
  </si>
  <si>
    <t>http://482.sho.la/</t>
  </si>
  <si>
    <t xml:space="preserve"> Общество с ограниченной ответственностью «Центр разработок ЕМС»</t>
  </si>
  <si>
    <t>Екатерина Сергеевна Писковатская</t>
  </si>
  <si>
    <t>8 911 767 52 50</t>
  </si>
  <si>
    <t>Ekaterina.Piskovatskaya@Dell.com</t>
  </si>
  <si>
    <t>Средний пр. 36/40, ВО, БЦ «Остров», 5-ый этаж</t>
  </si>
  <si>
    <t>Федеральное государственное казенное общеобразовательное учреждение "Санкт-Петербургское суворовское военное училище Министерства обороны РФ"</t>
  </si>
  <si>
    <t>Федеральное государственное казенное общеобразовательное учреждение "Кронштадтский  морской кадетский корпус Министерства обороны РФ"</t>
  </si>
  <si>
    <t>Федеральное государственное казенное профессиональное образовательное учреждение "Ломоносовский морской колледж Военно-морского флота" Министерства обороны РФ</t>
  </si>
  <si>
    <t>Федеральное государственное казенное военное общеобразовательное учреждение высшего образования "Военный Учебно-научный центр Военно-морского флота "Военно-морская академия имени Адмирала Флота Сосетского Союза Н.Г.Кузнецова</t>
  </si>
  <si>
    <t>Федеральное государственное казенное общеобразовательное учреждение высшего образования "Военная академия связи имени маршала Советского Союза С.М.Буденного" Министерства обороны РФ</t>
  </si>
  <si>
    <t>Федеральное государственное казенное военное образовательное образование учреждение высшего образования "Военно-космическая академия имения А.Ф.Можайского " Министерства обороны РФ</t>
  </si>
  <si>
    <t>Федеральное государственное бюджетное военное образовательное учреждение высшего образования "Военно-медицинская академия имени С.М.Кирова " Министерства оброны РФ</t>
  </si>
  <si>
    <t>Федеральное государственное казенное военное образовательное учреждение высшего образования "Военный институт физической культуры " Министерства обороны РФ</t>
  </si>
  <si>
    <t>Федеральное государственное бюджетное образовательное учреждение высшего образования «Санкт-Петербургский государственный университет»</t>
  </si>
  <si>
    <t xml:space="preserve">Шенгер Евгения Алексеевна </t>
  </si>
  <si>
    <t>8 921 318 87 03</t>
  </si>
  <si>
    <t>e.shenger@spbu.ru</t>
  </si>
  <si>
    <t>пер. Декабристов, д. 16 (Актовый зал)</t>
  </si>
  <si>
    <t>http://students.spbu.ru/mmen-meroprijatija/inye-meropriyatiya.html</t>
  </si>
  <si>
    <t>Федеральное государственное казенное военное образовательное учреждение высшего образования "Михайловская военная артиллерийская академия" Министерства оброны РФ</t>
  </si>
  <si>
    <t>Санкт-Петербургское городское отделение Русского географического общества</t>
  </si>
  <si>
    <t>Стрельников Андрей Владимирович Николаева Татьяна Георгиевна</t>
  </si>
  <si>
    <t>8 (812) 315 85 35               8 (800) 700 18 45</t>
  </si>
  <si>
    <t>rgo-org@mail.ru</t>
  </si>
  <si>
    <t>переулок Гривцова, 10 литера А, Большой зал, 3 этаж</t>
  </si>
  <si>
    <t>https://www.rgo.ru/ru/article/geograficheskiy-diktant-2016</t>
  </si>
  <si>
    <t>Государственное автономное образовательное учреждение 
высшего образования Ленинградской области 
«Ленинградский государственный университет имени А.С. Пушкина»</t>
  </si>
  <si>
    <t>Трифонов Александр Николаевич     Николаева Татьяна Георгиевна</t>
  </si>
  <si>
    <t>8 904 337 07 92                        8 (8452) 21 07 95</t>
  </si>
  <si>
    <t>tan-geo@mail.ru</t>
  </si>
  <si>
    <t>Петербургское шоссе, 10</t>
  </si>
  <si>
    <t>http://lengu.ru/news/obrazovatelnaya-akciya-vserossiiskii-geograficheskii-diktant-561</t>
  </si>
  <si>
    <t>Муниципальное бюджетное общеобразовательное учреждение "Средняя общеобразовательная школа №37 с углубленным изучением отдельных предметов"</t>
  </si>
  <si>
    <t>Данилова Наталия Николаевна</t>
  </si>
  <si>
    <t>8 (1378) 9 11 88,                        8 906 266 95 24</t>
  </si>
  <si>
    <t>danilovann@mail.ru</t>
  </si>
  <si>
    <t>г. Выборг, ул. Горная, д.10/3</t>
  </si>
  <si>
    <t>http://www.sch37vbg.edusite.ru</t>
  </si>
  <si>
    <t>Государственное бюджетное учреждение дополнительного профессионального образования Санкт-Петербургская академия постдипломного педагогического образования (СПб АППО)</t>
  </si>
  <si>
    <t>Кузнецова Татьяна Станиславовна</t>
  </si>
  <si>
    <t>8 (315) 35 53
8 (315) 35 58
8 921 403 12 13</t>
  </si>
  <si>
    <t>Tsk_ioo@mail.ru</t>
  </si>
  <si>
    <t>г. Санкт-Петербург, ул. Ломоносова, дом 11–13</t>
  </si>
  <si>
    <t>http://www.spbappo.ru/</t>
  </si>
  <si>
    <t xml:space="preserve">Федеральное государственное бюджетное образовательное учреждение высшего образования
"Российский государственный педагогический университет им. А.И.Герцена" </t>
  </si>
  <si>
    <t>Сергей Валерьевич Ильинский</t>
  </si>
  <si>
    <t xml:space="preserve"> ilinskiysv@herzen.spb.ru</t>
  </si>
  <si>
    <t>набережная реки Мойки, дом 48, корпус 12 (факультет географии РГПУ им. А.И.Герцена). Вход на территорию университета осуществляется только с Казанской улицы, дом 3 по документу, удостоверяющему личность</t>
  </si>
  <si>
    <t>Саратовская область</t>
  </si>
  <si>
    <t>Федеральное государственное бюджетное образовательное учреждение высшего образования "Саратовский национальный исследовательский государственный университет имени Н. Г. Чернышевского"</t>
  </si>
  <si>
    <t>Хворостухин Дмитрий Павлович</t>
  </si>
  <si>
    <t>8 987 837 29 70</t>
  </si>
  <si>
    <t>khvorostukhin89@mail.ru</t>
  </si>
  <si>
    <t>ул. Астраханская, д. 83, X корпус</t>
  </si>
  <si>
    <t>Муниципальное общеобразовательное учреждение “Средняя общеобразовательная школа №43» г. Саратова</t>
  </si>
  <si>
    <t>Мурадян Гаяне Серикановна.</t>
  </si>
  <si>
    <t>8 (8452) 52 26 83                   8 927 112 12 84</t>
  </si>
  <si>
    <t>eleonora581@ya.ru</t>
  </si>
  <si>
    <t>ул. Пономарева, 49.</t>
  </si>
  <si>
    <t>http://sch43.edusite.ru/plaal.html</t>
  </si>
  <si>
    <t>Филиал государственного образовательного учреждения высшего образования «Самарский государственный университет путей сообщения» в г.Саратове</t>
  </si>
  <si>
    <t xml:space="preserve">ДУБОВИЦКИЙ Владимир Станиславович, преподаватель географии и экологии, член Русского географического общества    </t>
  </si>
  <si>
    <t>8 906 312 09 60</t>
  </si>
  <si>
    <t>sar.dvs@yandex.ru     khvorostukhin89@mail.ru</t>
  </si>
  <si>
    <t>Интернациональный пр, д. 1а</t>
  </si>
  <si>
    <t>Филиал Федерального государственного казенного военного  образовательного учреждения высшего образования «Военная академия материально-технического обеспечения имени генерала армии А.В. Хрулева» Минобороны России в г. Вольске</t>
  </si>
  <si>
    <t>Саратовская региональная общественная культурно-просветительная организация «Центр Духовной Культуры» Культурно - выставочный центр«Радуга»</t>
  </si>
  <si>
    <t>Виктория Владимировна Кручинкина.</t>
  </si>
  <si>
    <t>8 917 207 20 91</t>
  </si>
  <si>
    <t>info@radugasar.ru</t>
  </si>
  <si>
    <t>ул. Кутякова 18</t>
  </si>
  <si>
    <t>Филиал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 в г. Петровске</t>
  </si>
  <si>
    <t>Казанцева Ольга Николаевна, преподаватель.</t>
  </si>
  <si>
    <t>8 905 384 04 79</t>
  </si>
  <si>
    <t>cazanseva.olga2014@yandex.ru</t>
  </si>
  <si>
    <t>г. Петровск, ул. Гоголя, 49</t>
  </si>
  <si>
    <t>http://fsstu.ru/index.html?id=873</t>
  </si>
  <si>
    <t>Муниципальное общеобразовательное учреждение "Средняя общеобразовательная школа п. Бурасы Новобурасского района Саратовской области"</t>
  </si>
  <si>
    <t>Собачкина Надежда Павловна</t>
  </si>
  <si>
    <t>8 (84557) 2 43 46</t>
  </si>
  <si>
    <t>aldaeva.nady@yandex.ru</t>
  </si>
  <si>
    <t>Новобурасский район п. Бурасы ул. первомайская д.6</t>
  </si>
  <si>
    <t>http://bur-schkola.ucoz.ru</t>
  </si>
  <si>
    <t>Муниципальное образовательное учреждение «Основная общеобразовательная школа №2» города Аткарска Саратовской области.</t>
  </si>
  <si>
    <t>Ащаулов Николай Юрьевич</t>
  </si>
  <si>
    <t>8 927 226 70 72</t>
  </si>
  <si>
    <t>anu.72@mail.ru</t>
  </si>
  <si>
    <t>г.Аткарск,ул.30 лет Победы,дом 5</t>
  </si>
  <si>
    <t>Муниципальное общеобразовательное учреждение «Средняя общеобразовательная школа №3 города Красный Кут"</t>
  </si>
  <si>
    <t>Карпенко Ольга Николаевна</t>
  </si>
  <si>
    <t>8 927 227 63 94</t>
  </si>
  <si>
    <t>karpenkoon@yandex.ru</t>
  </si>
  <si>
    <t>Краснокутский район, ул. Московская, д.50</t>
  </si>
  <si>
    <t>Государственное автономное профессиональное образовательное учреждение Саратовской области "Саратовский техникум отраслевых технологий"</t>
  </si>
  <si>
    <t>Горбачева Елена Вячеславовна</t>
  </si>
  <si>
    <t>8 909 300 99 28</t>
  </si>
  <si>
    <t>GOUPU22@yandex.ru</t>
  </si>
  <si>
    <t>г. Саратов, ул. Соколовогорская, д. 8</t>
  </si>
  <si>
    <t>Сахалинская область</t>
  </si>
  <si>
    <t>Муниципальное бюджетное общеобразовательное учреждение Средняя общеобразовательная школа №1 Корсаковского городского округа Сахалинской области</t>
  </si>
  <si>
    <t>Булгакова Елена Владимировна, Ковалева Наталья Александровна</t>
  </si>
  <si>
    <t>8 (424З5) 2 33 91</t>
  </si>
  <si>
    <t>kоrsаkоv-sоshl@mail.ru</t>
  </si>
  <si>
    <t>г. Корсаков, ул. Краснофлотская, 1</t>
  </si>
  <si>
    <t>Федеральное государственное бюджетное образовательное учреждение высшего образования «Сахалинский государственный университет»</t>
  </si>
  <si>
    <t>Барышникова Светлана Владимировна</t>
  </si>
  <si>
    <t>8 (4242) 45 23 06</t>
  </si>
  <si>
    <t>prorectorsakhgu@mail.ru    prorector-rar@sakhgu.ru</t>
  </si>
  <si>
    <t>г. Южно-Сахалинск, Коммунистический проспект, 33, актовый зал корпуса № 4</t>
  </si>
  <si>
    <t>Государственное бюджетное образовательное учреждение «Институт развития образования Сахалинской области»</t>
  </si>
  <si>
    <t>Кишалова Наталья Валерьевна</t>
  </si>
  <si>
    <t>8 914 086 05 35</t>
  </si>
  <si>
    <t>N.Kishalova@iroso.ru</t>
  </si>
  <si>
    <t>г. Южно-Сахалинск, ул.Ленина, 111</t>
  </si>
  <si>
    <t>Муниципальное бюджетное общеобразовательное учреждение «Средняя общеобразовательная школа № 1»г.Долинска Сахалинской области</t>
  </si>
  <si>
    <t>Мартынова Ольга Васильевна</t>
  </si>
  <si>
    <t xml:space="preserve"> 8(42442) 2 82 91,                  с.т 8 924 284 43 44</t>
  </si>
  <si>
    <t>shkola1-dolinsk@mail.ru</t>
  </si>
  <si>
    <t>г. Долинск, ул. Комсомольская, 25</t>
  </si>
  <si>
    <t>Муниципальное бюджетное общеобразовательное учреждение «Средняя общеобразовательная школа № 6» Корсаковского городского округа Сахалинской области</t>
  </si>
  <si>
    <t>Тимошенко Юлия Валентиновна</t>
  </si>
  <si>
    <t>8 (42435) 4 25 90
 8 914 645 94 69</t>
  </si>
  <si>
    <t>korsakovoo@yandex.ru</t>
  </si>
  <si>
    <t>г. Корсаков, ул. Подгорная, 41</t>
  </si>
  <si>
    <t>Муниципальное бюджетное общеобразовательное учреждение средняя общеобразовательная школа г.Курильска</t>
  </si>
  <si>
    <t>Колесников Павел
Григорьевич</t>
  </si>
  <si>
    <t>shkola.kyrilsk@gmail.com</t>
  </si>
  <si>
    <t>г. Курильск, ул. Советская,12</t>
  </si>
  <si>
    <t>Муниципальное бюджетное общеобразовательное учреждение «Средняя общеобразовательная школа№ 3» г.Невельска Сахалинской области</t>
  </si>
  <si>
    <t>Таран Виктория Вагизовна</t>
  </si>
  <si>
    <t>8 (42436) 6 02 10                  8 924 284 16 79</t>
  </si>
  <si>
    <t>nev_obr1@mail.ru</t>
  </si>
  <si>
    <t>г. Невельск, ул.Гоголя,5</t>
  </si>
  <si>
    <t>Муниципальное бюджетное общеобразовательное учреждение средняя общеобразовательная школа № 2 г. Томари Сахалинской области</t>
  </si>
  <si>
    <t>Канашина Галина Алексеевна</t>
  </si>
  <si>
    <t>8 (42446) 2 73 06
8 924 184 45 38</t>
  </si>
  <si>
    <t>mtomari@ mail.ru</t>
  </si>
  <si>
    <t>г. Томари, ул. Садовая,41</t>
  </si>
  <si>
    <t>Муниципальное бюджетное общеобразовательное учреждение средняя общеобразовательная школа № 5 г.Углегорска</t>
  </si>
  <si>
    <t>Ткаченко Светлана Евгеньевна</t>
  </si>
  <si>
    <t>8 (42432) 4 33 40</t>
  </si>
  <si>
    <t>mk.uoumr@mail.ru</t>
  </si>
  <si>
    <t>г.Углегорск, ул. 8 Марта, д.1</t>
  </si>
  <si>
    <t>Муниципальное бюджетное общеобразовательное учреждение «Центр образования пгт.Южно-Курильска»</t>
  </si>
  <si>
    <t>Значковская Юлия Викторовна</t>
  </si>
  <si>
    <t>8 (42455) 2 19 51
8 924 196 37 32</t>
  </si>
  <si>
    <t>centr_o@mail.ru</t>
  </si>
  <si>
    <t>пгт. Южно-Курильск, ул.Набережная, д.20</t>
  </si>
  <si>
    <t>Муниципальное бюджетное общеобразовательное учреждение Гимназия № 2 г. Южно-Сахалинска</t>
  </si>
  <si>
    <t>Фесенко Татьяна Юрьевна</t>
  </si>
  <si>
    <t>42 45 16
 8 914 751 12 10</t>
  </si>
  <si>
    <t>gimn2ys@vandex.ru</t>
  </si>
  <si>
    <t>г. Южно-Сахалинск, Пр. Победы. 80</t>
  </si>
  <si>
    <t>Муниципальное бюджетное общеобразовательное учреждение Лицей № 1 г. Южно-Сахалинска</t>
  </si>
  <si>
    <t>Воронина Тамара Георгиевна                               Ольга Гавриловна</t>
  </si>
  <si>
    <t>8 (4242) 42 46 73                        8 (4242) 24 10 50</t>
  </si>
  <si>
    <t>lyceum1@yuzhno-sakh.ru</t>
  </si>
  <si>
    <t>г. Южно-Сахалинск, ул. Комсомольская, 191а</t>
  </si>
  <si>
    <t>http://liceum1.3dn.ru/</t>
  </si>
  <si>
    <t>Муниципальное бюджетное общеобразовательное учреждение средняя общеобразовательная школа с.Буюклы</t>
  </si>
  <si>
    <t>Сороколетова Евгения Вячеславовна</t>
  </si>
  <si>
    <t>8 (42452) 2 73 20</t>
  </si>
  <si>
    <t>bsosh60@mail.ru</t>
  </si>
  <si>
    <t>Смирныховский р-он, с.Буюклы, ул Школьная, 14</t>
  </si>
  <si>
    <t>Муниципальное бюджетное общеобразовательное учреждение средняя общеобразовательная школа пгт.Смирных муниципального образования городского округа «Смирныховский» Сахалинская область</t>
  </si>
  <si>
    <t>Ситникова Анна Ивановна</t>
  </si>
  <si>
    <t>8 (42452) 4 25 95</t>
  </si>
  <si>
    <t>smirnih_school@mail.ru</t>
  </si>
  <si>
    <t>пгт. Смирных,
ул Маяковского, 6</t>
  </si>
  <si>
    <t>Муниципальное бюджетное общеобразовательное учреждение средняя общеобразовательная школа с.Победино муниципального образования городского округа «Смирныховский» Сахалинская область</t>
  </si>
  <si>
    <t>Ромахина Ирина Ивановна</t>
  </si>
  <si>
    <t>8 (42452) 2 52 74</t>
  </si>
  <si>
    <t>pobedino@bk.ru</t>
  </si>
  <si>
    <t>с. Победино,
ул. Центральная , 54а</t>
  </si>
  <si>
    <t>Муниципальное бюджетное общеобразовательное учреждение средняя общеобразовательная школа с.Первомайск муниципального образования городского округа «Смирныховский» Сахалинская область</t>
  </si>
  <si>
    <t>Некрасова Светлана Михайловна</t>
  </si>
  <si>
    <t>8 (42452) 2 83 93</t>
  </si>
  <si>
    <t>perv_school@mail.ru</t>
  </si>
  <si>
    <t>с.Первомайск,
ул. Гоголя, 4</t>
  </si>
  <si>
    <t>Муниципальное бюджетное общеобразовательное учреждение средняя общеобразовательная школа с.Рощино муниципального образования городского округа «Смирныховский» Сахалинская область</t>
  </si>
  <si>
    <t>Полякова Светлана Михайловна</t>
  </si>
  <si>
    <t>8 (42452) 2 66 74</t>
  </si>
  <si>
    <t>scho_roshino@mail.ru</t>
  </si>
  <si>
    <t>с.Рощино,
ул. Комсомольская, 1</t>
  </si>
  <si>
    <t>Муниципальное бюджетное общеобразовательное учреждение «Центр образования пгт. Южно-Курильск»</t>
  </si>
  <si>
    <t>Березюк Елена Феликсовна</t>
  </si>
  <si>
    <t>8 (42455) 2 19 51</t>
  </si>
  <si>
    <t>пгт. Южно-Курильск, 
ул.Набережная 20</t>
  </si>
  <si>
    <t>Муниципальное бюджетное образовательное учреждение информационно-методический центр муниципального образования "Холмский городской округ"</t>
  </si>
  <si>
    <t>Галимова Эльмира Гербовна        Добрынина Светлана Валентиновна</t>
  </si>
  <si>
    <t>8 (42433) 2 01 04                      8 (42433) 2 03 98</t>
  </si>
  <si>
    <t>metodcenter09@yandex.ru</t>
  </si>
  <si>
    <t>г. Холмск, ул. Советская, д. 70</t>
  </si>
  <si>
    <t>Свердловская область</t>
  </si>
  <si>
    <t>Муниципальная автономная общеобразовательная школа с углубленным изучением отдельных предметов №53</t>
  </si>
  <si>
    <t>Косолапова Ирина Ивановна</t>
  </si>
  <si>
    <t>8 (3438) 9 52 13</t>
  </si>
  <si>
    <t>ekb_moy53@mail.ru</t>
  </si>
  <si>
    <t>г. Екатеринбург, ул. Хвойная, 91</t>
  </si>
  <si>
    <t>http://школа53.екатеринбург.рф/
http://schoolroo.ru</t>
  </si>
  <si>
    <t xml:space="preserve">Федеральное государственное бюджетное учреждение высшего образования "Уральский государственный педагогический университет"     </t>
  </si>
  <si>
    <t>Янцер Оксана Васильевна</t>
  </si>
  <si>
    <t>8 908 925 34 79,                          8 (34323) 5 76 18</t>
  </si>
  <si>
    <t>ksenia_yantser@bk.ru</t>
  </si>
  <si>
    <t>г. Екатеринбург, проспект Космонавтов, д. 26</t>
  </si>
  <si>
    <t>Муниципальное автономное общеобразовательное учреждение "Средняя общеобразовательная школа № 13" (МАОУ "СОШ № 13")</t>
  </si>
  <si>
    <t>Герасимович Светлана Владимировна, учитель географии</t>
  </si>
  <si>
    <t>school-13@bk.ru</t>
  </si>
  <si>
    <t>г. Североуральск, п. Черемухово, ул. Калинина, 19</t>
  </si>
  <si>
    <t>Муниципальное казенное общеобразовательное учреждение  Баранниковская средняя общеобразовательная школа" Камышловского района Свердловской области</t>
  </si>
  <si>
    <t>Шавкунова Нина Александровна</t>
  </si>
  <si>
    <t>8 950 654 34 42</t>
  </si>
  <si>
    <t>nasch70@mail.ru</t>
  </si>
  <si>
    <t>Камышловский район, д.Баранникова, ул.Ленина, 17</t>
  </si>
  <si>
    <t>http://barannikschool.edusite.ru/p1aa1.html</t>
  </si>
  <si>
    <t>Муниципальное бюджетное общеобразовательное учреждение «Средняя общеобразовательная школа № 20»</t>
  </si>
  <si>
    <t>Гашева Людмила Леонидовна;</t>
  </si>
  <si>
    <t>8 (3439) 311 295                     8 912 670 55 29</t>
  </si>
  <si>
    <t>gashevallo@mail.ru.</t>
  </si>
  <si>
    <t>г. Каменск-УФО, улица Исетская, дом 20;</t>
  </si>
  <si>
    <t>http://school20ku.ucoz.ru/news/vserossijskij_geograficheskij_diktant_2016/2016-11-01-48</t>
  </si>
  <si>
    <t>Муниципальное казенное общеобразовательное учреждение  «Средняя общеобразовательная школа №2»</t>
  </si>
  <si>
    <t>Надежда Вилеганова Главатских – Директор СКОУ «СОШ №2»</t>
  </si>
  <si>
    <t>8 (34394) 3 25 45</t>
  </si>
  <si>
    <t>shkola2revda@mail.ru</t>
  </si>
  <si>
    <t>г. Ревда, ул. П. Зыкина, 18</t>
  </si>
  <si>
    <t>http://shkola2revda.ru</t>
  </si>
  <si>
    <t>Муниципальное бюджетное общеобразовательное учреждение “Средняя общеобразовательная школа №1” г.Реж</t>
  </si>
  <si>
    <t>Середкина Ксения Сергеевна (учитель географии МБОУ СОШ№1)</t>
  </si>
  <si>
    <t>8 909 002 45 29                       8 (34364) 2 26 66                 8 (34364)  2 25 25</t>
  </si>
  <si>
    <t>seredkinaks@mail.ru</t>
  </si>
  <si>
    <t>г. Реж, ул. Советская, 34</t>
  </si>
  <si>
    <t>http://shkola1rezh.ucoz.ru/</t>
  </si>
  <si>
    <t>Муниципальное бюджетное общеобразовательное учреждение средняя общеобразовательная школа №119</t>
  </si>
  <si>
    <t>Столбов Александр Владимирович</t>
  </si>
  <si>
    <t>8 902 584 23 90</t>
  </si>
  <si>
    <t>ekb_mou119@mail.ru</t>
  </si>
  <si>
    <t>Железнодорожный район  г. Екатеринбург, переулок Пугачёвский, 5а</t>
  </si>
  <si>
    <t>Муниципальное бюджетное учреждение культуры  «Централизованная библиотечная система. Библиотека. Филиал № 1№»</t>
  </si>
  <si>
    <t xml:space="preserve">Будакова Елена Владимировна, Ахметшина Елена Павловна </t>
  </si>
  <si>
    <t>8 (34368) 7 39 04</t>
  </si>
  <si>
    <t>obr.sredneuralsk@mail.ru</t>
  </si>
  <si>
    <t>г. Среднеуральск, ул.Куйбышева, 6 А</t>
  </si>
  <si>
    <t>http://obrsredneuralsk.moy.su/</t>
  </si>
  <si>
    <t>Муниципальное автономное образовательное учреждение Новолялинского городского округа "Средняя общеобразовательная школа №4";</t>
  </si>
  <si>
    <t>Щербакова Вера Борисовна</t>
  </si>
  <si>
    <t>8 912 246 63 73</t>
  </si>
  <si>
    <t>Свердловская обл., г. Новая Ляля, ул. Лермонтова, 22</t>
  </si>
  <si>
    <t>http://4schoolngo.my1.ru/-diktant-0/vserossiyskiy-geograficheskiy-diktant-2016</t>
  </si>
  <si>
    <t>Муниципальное казённое общеобразовательное учреждение «Ключиковская средняя общеобразовательная школа».</t>
  </si>
  <si>
    <t>Пасхина Галина Викторовна – учитель географии.</t>
  </si>
  <si>
    <t>8 (34394) 3 25 21</t>
  </si>
  <si>
    <t>143119@mail.ru</t>
  </si>
  <si>
    <t>Красноуфимский район, село Ключики, улица Студенческая, 22</t>
  </si>
  <si>
    <t>Муниципальное автономное общеобразовательное учреждение «Средняя общеобразовательная школа № 20»</t>
  </si>
  <si>
    <t>Халикова Ида Рафкатовна</t>
  </si>
  <si>
    <t>8 (3439) 63 40 71</t>
  </si>
  <si>
    <t>4.magnitka-shkola20@rambler.ru</t>
  </si>
  <si>
    <t>г. Первоуральск ,ул. Набережная,д.9</t>
  </si>
  <si>
    <t>Муниципальное автономное общеобразовательное учреждение средняя общеобразовательная школа № 8 (МАОУ СОШ № 8)</t>
  </si>
  <si>
    <t>Корчемкина Галина Валерьевна, учитель географии</t>
  </si>
  <si>
    <t>8 908 634 04 38</t>
  </si>
  <si>
    <t>г.Североуральск, ул. Советская, 41</t>
  </si>
  <si>
    <t>http://шк8.рф/news/latest-news/663-vserossijskij-geograficheskij-diktant-20-noyabrya.html</t>
  </si>
  <si>
    <t>Муниципальное автономное общеобразовательное учреждение средняя общеобразовательная школа № 11 (МАОУ СОШ № 11)</t>
  </si>
  <si>
    <t>Королева Людмила Владимировна</t>
  </si>
  <si>
    <t>8 (343) 234-59-88</t>
  </si>
  <si>
    <t>г.Североуральск, ул. Молодёжная, 4</t>
  </si>
  <si>
    <t>Муниципальное автономное общеобразовательное учреждение средняя общеобразовательная школа № 9</t>
  </si>
  <si>
    <t>Ламешина Елена Петровна</t>
  </si>
  <si>
    <t>8 908 905 27 07
 8(34380) 2 46 70                         8(34380) 2 32 64</t>
  </si>
  <si>
    <t>г. Североуральск, ул. Молодежная, 22</t>
  </si>
  <si>
    <t>http://mou-sh9.ru/index.php/novosti/244-vserossijskij-geograficheskij-diktant2016</t>
  </si>
  <si>
    <t>Муниципальное автономное общеобразовательное учреждение средняя общеобразовательная школа № 1 (МАОУ СОШ № 1)</t>
  </si>
  <si>
    <t>Глотова Вера Геннадьевна, учитель географии</t>
  </si>
  <si>
    <t>8 (343) 802-08-25</t>
  </si>
  <si>
    <t>г.Североуральск, ул. Свердлова д.44</t>
  </si>
  <si>
    <t>Муниципальное автономное общеобразовательное учреждение "Средняя общеобразовательная школа № 14" (МАОУ "СОШ № 14")</t>
  </si>
  <si>
    <t>Грибова Ольга Михайловна</t>
  </si>
  <si>
    <t>8 (34380) 2-26-18.</t>
  </si>
  <si>
    <t>г. Североуральск, п. Калья, ул.Комарова, д.13а</t>
  </si>
  <si>
    <t>Муниципальное автономное общеобразовательное учреждение средняя общеобразовательная школа № 15 (МАОУ СОШ № 15)</t>
  </si>
  <si>
    <t>Кузьмина Наталья Петровна, учитель географии</t>
  </si>
  <si>
    <t>8(34380) 4-39-32</t>
  </si>
  <si>
    <t>г. Североуральск, п. 3-й Северный, ул. Комсомольская 44</t>
  </si>
  <si>
    <t>Муниципальное казенное общеобразовательное учреждение средняя общеобразовательная школа пос. Азиатская</t>
  </si>
  <si>
    <t xml:space="preserve"> Юсупова Регина Фагиловна</t>
  </si>
  <si>
    <t>8 (34344) 2 40 04                       8 982 616 35 50</t>
  </si>
  <si>
    <t>г. Кушва, пос. Азиатская, ул. Стадионная, 1б</t>
  </si>
  <si>
    <t>Нижнетагильский машиностроительный техникум Нижнетагильского технологического института (филиала) федерального государственного автономного образовательного учреждения высшего профессионального образования "Уральский федеральный университет имени первого Президента России Б.Н. Ельцина"</t>
  </si>
  <si>
    <t>Кислицына Ирина Сергеевна</t>
  </si>
  <si>
    <t>8 (3435) 25 26 52                     42 11 18                             8 922 134 73 57</t>
  </si>
  <si>
    <t>г. Нижний Тагил , просп. Вагоностроителей, 14a</t>
  </si>
  <si>
    <t>http://turizmnt.ru/geogrdictant/index.php        https://vk.com/geogrdictantnt    https://    www.facebook.com/events/580678788782813/</t>
  </si>
  <si>
    <t>Муниципальное бюджетное учреждение культуры "Центральная городская библиотека"</t>
  </si>
  <si>
    <t>8 (3435) 25 26 52                   8  (3435)  42 11 18                              8 922 134 73 57</t>
  </si>
  <si>
    <t>г. Нижний Тагил, пр. Строителей, 1</t>
  </si>
  <si>
    <t>Муниципальное бюджетное учреждение культуры городского округа Краснотурьинск "Централизованная библиотечная система"</t>
  </si>
  <si>
    <t>Токмакова Елена Анатольевна</t>
  </si>
  <si>
    <t>8 (34384) 6 36 38</t>
  </si>
  <si>
    <t>elena-t2@yandex.ru</t>
  </si>
  <si>
    <t>г. Краснотурьинск, бульвар Мира, 3</t>
  </si>
  <si>
    <t>Березовское муниципальное автономное общеобразовательное учреждение «Средняя общеобразовательная школа № 23»</t>
  </si>
  <si>
    <t>Чернышев Олег Петрович, Вершинина Татьяна Сергеевна</t>
  </si>
  <si>
    <t xml:space="preserve"> 8 903 084 86 82                         8 963 275 58 97 </t>
  </si>
  <si>
    <t>bgo_ou23@mail.ru</t>
  </si>
  <si>
    <t>г. Березовский, п. Кедровка, ул. Школьная, д. 1</t>
  </si>
  <si>
    <t xml:space="preserve">https://sites.google.com/site/bmkousosh23/novosti/nasaskolastalaodnojizregionalnyhplosadokvserossijskogogeograficeskogodiktanta </t>
  </si>
  <si>
    <t>Муниципальное автономное общеобразовательное учреждение "Средняя школа № 1 г. Михайловска"</t>
  </si>
  <si>
    <t>Соколкина Елена Сергеевна</t>
  </si>
  <si>
    <t>8 908 926 76 77</t>
  </si>
  <si>
    <t>sokolkina.elena@yandex.ru</t>
  </si>
  <si>
    <t>Нижнесергинский район г. Михайловск ул. Кирова 57</t>
  </si>
  <si>
    <t>Муниципальное общеобразовательное учреждение «Лицей № 6»</t>
  </si>
  <si>
    <t>Азарова Оксана Святославовна</t>
  </si>
  <si>
    <t>8 922 134 54 75                          8 (34341) 2 25 68</t>
  </si>
  <si>
    <t>Liceum6@yandex.ru, oxi8080@mail.ru</t>
  </si>
  <si>
    <t>г. Качканар, 8 микрорайон, дом 30</t>
  </si>
  <si>
    <t>http://kch-sch6.narod.ru/</t>
  </si>
  <si>
    <t>Муниципальное образовательное учреждение Средняя образовательная школа №3</t>
  </si>
  <si>
    <t>Ивачёва Юлия Владимировна</t>
  </si>
  <si>
    <t>8 953 608 68 28</t>
  </si>
  <si>
    <t>iva4eva.yulia@yandex.ru</t>
  </si>
  <si>
    <t>Пригородный район, поселок Черноисточинск, ул.Юбилейная, 5</t>
  </si>
  <si>
    <t>www.3gor.uralschool.ru</t>
  </si>
  <si>
    <t>Муниципальное автономное общеобразовательное учреждение "Средняя общеобразовательная школа № 17"</t>
  </si>
  <si>
    <t>Кабанова Екатерина Владимировна</t>
  </si>
  <si>
    <t>8 904 546 06 46</t>
  </si>
  <si>
    <t>Rina_82@inbox.ru</t>
  </si>
  <si>
    <t xml:space="preserve"> г.Краснотурьинск, ул.Клубная,18</t>
  </si>
  <si>
    <t>http://school17.usoz.ru/news/vserossijskij_geograficheskij_diktant/2016-11-11-854</t>
  </si>
  <si>
    <t>Муниципальное казенное образовательное учреждение Ачитского городского округа "Ачитская средняя общеобразовательная школа"</t>
  </si>
  <si>
    <t>Чаурина Оксана Владимировна, учитель географии</t>
  </si>
  <si>
    <t>8  902 269 31 57</t>
  </si>
  <si>
    <t>chaurina@gmail.com</t>
  </si>
  <si>
    <t xml:space="preserve"> Ачитский район, п. Ачит, улица Ленина , д.4</t>
  </si>
  <si>
    <t>http://achit-school.com.ru/</t>
  </si>
  <si>
    <t>Муниципальное автономное общеобразовательное учреждение средняя общеобразовательная школа № 26</t>
  </si>
  <si>
    <t>Гаврилова Наталья Радионовна</t>
  </si>
  <si>
    <t>8 904 389 79 58</t>
  </si>
  <si>
    <t>natagavrilova26@gmail.com</t>
  </si>
  <si>
    <t>город Волчанск, улица Карпинского 12</t>
  </si>
  <si>
    <t>http://sosh26.narod.ru</t>
  </si>
  <si>
    <t>Муниципальное бюджетное общеобразовательное учреждение "Средняя общеобразовательная школа № 6"</t>
  </si>
  <si>
    <t>Хайрулина Наталья Александровна</t>
  </si>
  <si>
    <t>8 922 037 24 22</t>
  </si>
  <si>
    <t>haynata@mail.ru</t>
  </si>
  <si>
    <t xml:space="preserve"> город Артемовский улица Чайковского 2 тел.2-47-40</t>
  </si>
  <si>
    <t>Федеральное государственное казенное общеобразовательное учреждение «Екатеринбургское суворовское военное училище Министерства обороны РФ"</t>
  </si>
  <si>
    <t>Федеральное государственное бюджетное образовательное учреждение высшего образования"Уральский государственный лесотехнический университет"</t>
  </si>
  <si>
    <t>Нагимов Зуфар Ягфарович</t>
  </si>
  <si>
    <t>8 (343) 261 52 48,                         8 912 265 77 17</t>
  </si>
  <si>
    <t>lxf@usfeu.ru</t>
  </si>
  <si>
    <t>Екатеринбург, Сибирский тракт 37, УЛК-1</t>
  </si>
  <si>
    <t xml:space="preserve">Государственное автономное профессиональное образовательное учреждение вердловской области О "Нижнетагильский государственный профессиональный колледж имени Никиты Акинфиевича Демидова" </t>
  </si>
  <si>
    <t>Балин Павел Сергеевич         Кислицына Ирина Сергеевна</t>
  </si>
  <si>
    <t>8 (3435) 25 26 52                     42 11 18                               8 922 134 73 57</t>
  </si>
  <si>
    <t>turizmnt@mail.ru</t>
  </si>
  <si>
    <t xml:space="preserve"> г. Нижний Тагил, ул. Карла Маркса, д.2</t>
  </si>
  <si>
    <t>Муниципальное бюджетное учреждение культуры"Нижнетагильская центральная городская библиотека!</t>
  </si>
  <si>
    <t>8 (3435) 25 26 52</t>
  </si>
  <si>
    <t xml:space="preserve"> г. Нижний Тагил, пр. Строителей, 1А</t>
  </si>
  <si>
    <t>Муниципальное автономное общеобразовательное учреждение  «Кочневская средняя общеобразовательная школа №16»</t>
  </si>
  <si>
    <t>Хорькова Светлана Васильевна</t>
  </si>
  <si>
    <t>8 950 555 79 79</t>
  </si>
  <si>
    <t>cveta-ek66@mail.ru</t>
  </si>
  <si>
    <t>Белоярский район, село Кочневское, 
ул. Ударников 5.</t>
  </si>
  <si>
    <t>Федеральное государственное автономное образовательное учреждение высшего образования Российский государственный профессионально-педагогический университет (РГППУ)</t>
  </si>
  <si>
    <t>Акулова Анастасия Геннадьевна</t>
  </si>
  <si>
    <t>8 909 000 40 14</t>
  </si>
  <si>
    <t>anastasia.akulova@rsvpu.ru</t>
  </si>
  <si>
    <t>г. Екатеринбург, ул. Машиностроителей, 11</t>
  </si>
  <si>
    <t>Федеральное государственное автономное образовательное учреждение высшего образования "Уральский федеральный университет имени первого Президента России Б.Н. Ельцина"</t>
  </si>
  <si>
    <t>Смазнова Полина Александровна</t>
  </si>
  <si>
    <t>8 (343) 389 93 09                         8 (343) 389 93 29</t>
  </si>
  <si>
    <t>p.a.smaznova@urfu.ru</t>
  </si>
  <si>
    <t>г. Екатеринбург, пр. Ленина, д.51</t>
  </si>
  <si>
    <t>http://urfu.ru/ru/</t>
  </si>
  <si>
    <t>Муниципальное казенное общеобразовательное учреждение Ачитского городского округа "Уфимская средняя общеобразовательная школа"</t>
  </si>
  <si>
    <t>Дубовцева Маргарита Анатольевна</t>
  </si>
  <si>
    <t>8 900 205 59 38                             8 (343) 917 21 54</t>
  </si>
  <si>
    <t>ufimka-skola@yandex.ru busgalina2015@yandex.ru</t>
  </si>
  <si>
    <t>п. Уфимский, ул. Специалистов, д. 12</t>
  </si>
  <si>
    <t>Севастополь</t>
  </si>
  <si>
    <t>Филиал федерального государственного бюджетного образовательного учреждения высшего образованияМосковского государственного университета им. Ломоносова в г. Севастополе</t>
  </si>
  <si>
    <t>Cтаднюк Татьяна Ивановна</t>
  </si>
  <si>
    <t>8 978 007 84 86</t>
  </si>
  <si>
    <t>st1603@mail.ru</t>
  </si>
  <si>
    <t>ул. Героев Севастополя, 7</t>
  </si>
  <si>
    <t>Федеральное государственное казенное общеобразовательное учреждение "Севастопольское Кадетское Президентское училище"</t>
  </si>
  <si>
    <t>Государственное Бюджетное Учреждение Культуры города Севастополя "Централизованная библиотечная система для взрослых" библиотека-филиал № 38</t>
  </si>
  <si>
    <t>Сахонь Светлана Леонидовна</t>
  </si>
  <si>
    <t>8 978 006 36 24</t>
  </si>
  <si>
    <t>fil38.cbs@gmail.com</t>
  </si>
  <si>
    <t>с. Верхнесадовое, ул. Севастопольская,53</t>
  </si>
  <si>
    <t>Федеральное государственное  бюджетное военное образовательное учреждение высшего образования "Черноморское Высшее Военно-Морское ордена Красной Звезды училище им.П.С.Нахимова" министерства обороны РФ</t>
  </si>
  <si>
    <t>Федеральное государственное автономное образовательное учреждение высшего образования "Севастопольский государственный университет"</t>
  </si>
  <si>
    <t>Абдуллаева Зера Эскандеровна</t>
  </si>
  <si>
    <t>8 978 801 54 08</t>
  </si>
  <si>
    <t>ZSAbdullaeva@sevsu.ru</t>
  </si>
  <si>
    <t>г. Севастополь, ул. Репина, 3</t>
  </si>
  <si>
    <t>Смоленская область</t>
  </si>
  <si>
    <t>Муниципальное бюджетное образовательное учреждение Даньковская основная школа Починковского района Смоленской области</t>
  </si>
  <si>
    <t>Солдатова Юлия Александровна</t>
  </si>
  <si>
    <t>8 (48149) 4 26 33                          8 910 768 56 27</t>
  </si>
  <si>
    <t>dank.school@bk.ru</t>
  </si>
  <si>
    <t>Починковский район, д. Даньково, д. 94 А</t>
  </si>
  <si>
    <t>Муниципальное казённое общеобразовательное учреждение Климщинская средняя школа</t>
  </si>
  <si>
    <t>Голубцова Ирина Викторовна</t>
  </si>
  <si>
    <t>8 (48149) 5 43 97</t>
  </si>
  <si>
    <t>klimshina.shkola@yandex.ru</t>
  </si>
  <si>
    <t>Починовский р-н, д.Климщина, д.71</t>
  </si>
  <si>
    <t>Муниципальное бюджетное общеобразовательное учреждение средняя общеобразовательная школа №3 г. Вязьмы Смоленской области</t>
  </si>
  <si>
    <t xml:space="preserve">Шукалова Татьяна Сергеевна </t>
  </si>
  <si>
    <t>8 (48231) 6 12 69                      8  904 363 55 20</t>
  </si>
  <si>
    <t>moyssh-3@yandex.ru, Shukalova-ts@mail.ru</t>
  </si>
  <si>
    <t>г. Вязьма, ул. Докучаева, 2</t>
  </si>
  <si>
    <t>Смоленский филиал негосударственного образовательного учреждения высшего образования "Московская академия экономики и права"</t>
  </si>
  <si>
    <t>Глебова Татьяна Викторовна</t>
  </si>
  <si>
    <t>8 (4812) 27 19 79                         8 920 326 51 62</t>
  </si>
  <si>
    <t>г. Смоленск, Витебское шоссе, 2</t>
  </si>
  <si>
    <t>Муниципальное бюджетное общеобразовательное учреждение Талашкинская средняя школа Смоленского района Смоленской области</t>
  </si>
  <si>
    <t>Путенков Вадим Александрович</t>
  </si>
  <si>
    <t>8 906 669 44 41                             8 (4812) 36 12 32</t>
  </si>
  <si>
    <t>vadim.putenkoff2015@yandex.ru, sktalash@mail.ru</t>
  </si>
  <si>
    <t>Смоленский район, д. Фленово, ул. Музейная, д.2</t>
  </si>
  <si>
    <t>Федеральное государственное казенное военное образовательное учреждение высшего образования "Военная академия войсковой противовоздушной обороны Вооруженных Сил Российской Федерации имени Маршала Советского Союза А.М. Василевского" Министерства обороны Российской Федерации</t>
  </si>
  <si>
    <t>Образовательное учреждение высшего образования "Смоленский гуманитерный университет"</t>
  </si>
  <si>
    <t>Катровский Александр Петрович</t>
  </si>
  <si>
    <t>8 961 136 89 58</t>
  </si>
  <si>
    <t>alexkatrovsky@mail.ru</t>
  </si>
  <si>
    <t>г. Смоленск, ул. Герцена, д.2</t>
  </si>
  <si>
    <t>Федеральное государственное бюджетное образовательное учреждение высшего образования «Смоленский государственный университет» (СмолГУ)</t>
  </si>
  <si>
    <t>Ермошкина Галина Федоровна</t>
  </si>
  <si>
    <t>8 (4812) 70 02 88                         8 910 785 55 93</t>
  </si>
  <si>
    <t>egf-gio@mail.ru</t>
  </si>
  <si>
    <t>г. Смоленск, ул. Пржевальского, д. 4</t>
  </si>
  <si>
    <t>http://www.smolgu.ru/news_univer/ii_vserossijskij_geograficheskij_diktant/</t>
  </si>
  <si>
    <t>Ставропольский край</t>
  </si>
  <si>
    <t>Муниципальное бюджетное общеобразовательное учреждение средняя общеобразовательная школа№17 (МБОУ СОШ№17) города-курорта Кисловодска</t>
  </si>
  <si>
    <t>Григорян Светлана Станиславовна</t>
  </si>
  <si>
    <t xml:space="preserve">8 (87937)5 17 88                     8 (87937) 5 17 47                            8 (87937) 5 09 51 </t>
  </si>
  <si>
    <t xml:space="preserve">geoteacher17@mail.ru, school17kisl@mail.ru </t>
  </si>
  <si>
    <t>город Кисловодск, улица Набережная 43/а</t>
  </si>
  <si>
    <t>http://sh17kisl.ru/news/
https://vk.com/the_station_of_young_naturalists</t>
  </si>
  <si>
    <t>Федеральное государственное казенное общеобразовательное учреждение «Ставропольское президентское кадетское училище»</t>
  </si>
  <si>
    <t>Муниципальное казенное общеобразовательное учреждение "Средняя общеобразовательная школа №16" с. Каясула</t>
  </si>
  <si>
    <t>Камарзаев Владимир Тимофеевич</t>
  </si>
  <si>
    <t>8 905 462 78 21</t>
  </si>
  <si>
    <t>kayaschool16@yandex.ru</t>
  </si>
  <si>
    <t>Нефтекумский район, с. Каясула, ул. Советская, д. 44а</t>
  </si>
  <si>
    <t>Муниципальное казенное общеобразовательное учреждение "Средняя общеобразовательная школа с. Новомихайловского"</t>
  </si>
  <si>
    <t>О.В. Деренская</t>
  </si>
  <si>
    <t>8 (86541) 4 12 77</t>
  </si>
  <si>
    <t>moycosh4@yandex.ru</t>
  </si>
  <si>
    <t>с. Новомихайловское, ул. Пионерская, д. 33</t>
  </si>
  <si>
    <t>Тамбовская область</t>
  </si>
  <si>
    <t>Федеральное государственное бюджетное образовательное учреждение высшего образования "Тамбовский государственный университет им. Г.Р. Державина"</t>
  </si>
  <si>
    <t>Инякина Елена Евгеньевна</t>
  </si>
  <si>
    <t>8 961 629 02 40</t>
  </si>
  <si>
    <t>tambovrgo@mail.ru</t>
  </si>
  <si>
    <t xml:space="preserve"> г. Тамбов, ул. Интернациональная, д. 33</t>
  </si>
  <si>
    <t>http://www/tsutmb.ru/tsu-notice-archive?pid=6413</t>
  </si>
  <si>
    <t>Муниципальное бюджетное общеобразовательное учреждение «Средняя общеобразовательная школа №2 имени Героя Советского Союза Н.И. Бореева»</t>
  </si>
  <si>
    <t>Коростелева Любовь Петровна</t>
  </si>
  <si>
    <t>8(47533)44582</t>
  </si>
  <si>
    <t>soch2m@mail.ru</t>
  </si>
  <si>
    <t xml:space="preserve"> г. Моршанск, ул. Гибнера,д. 13</t>
  </si>
  <si>
    <t>Муниципальное бюджетное общеобразовательное учреждение «Бондарская средняя общеобразовательная школа»</t>
  </si>
  <si>
    <t>Берёзина Людмила Васильевна</t>
  </si>
  <si>
    <t>8 (47534) 2 44 57</t>
  </si>
  <si>
    <t>Бондарский район, с. Бондари, ул. Советская д.4</t>
  </si>
  <si>
    <t>Муниципальное бюджетное общеобразовательное учреждение «2-Гавриловская средняя общеобразовательная школа»</t>
  </si>
  <si>
    <t>Крючкова Светлана Александровна, учитель географии</t>
  </si>
  <si>
    <t>8 (47551) 3 27 73                    8 920 478 33 41</t>
  </si>
  <si>
    <t>mougavrilovka2@yandex.ru</t>
  </si>
  <si>
    <t>Гавриловский район, село Гавриловка 2-я, улица Школьная, д.3</t>
  </si>
  <si>
    <t>http://mbougavrilovka2/68edu.ru/?page_id=4249</t>
  </si>
  <si>
    <t>Муниципальное бюджетное общеобразовательное учреждение «Жердевская средняя общеобразовательная школа»,</t>
  </si>
  <si>
    <t>Журавлева Светлана Васильевна, руководитель РМО учителей географии</t>
  </si>
  <si>
    <t>8 953 724 77 68</t>
  </si>
  <si>
    <t>svetavasa66@rambler.ru</t>
  </si>
  <si>
    <t>г.Жердевка, ул.Нагорная, д.72</t>
  </si>
  <si>
    <t>Муниципальное бюджетное общеобразовательное учреждение «Знаменская средняя общеобразовательная школа»,</t>
  </si>
  <si>
    <t>Шебунова Марина Александровна, заместитель директора по УВР</t>
  </si>
  <si>
    <t>8 (47552) 2 44 77</t>
  </si>
  <si>
    <t>mousoh12006@yandex.ru</t>
  </si>
  <si>
    <t>Знаменский район, р.п.Знаменка, ул. Советская, дом 1</t>
  </si>
  <si>
    <t>Муниципальное бюджетное образовательное учреждение «Инжавинская средняя общеобразовательная школа»</t>
  </si>
  <si>
    <t>Чернова Елена Григорьевна,
заведующий ИМЦ Инжавинского района</t>
  </si>
  <si>
    <t>8 (47553) 2 76 72</t>
  </si>
  <si>
    <t>metod@r53.tambov.gov.ru</t>
  </si>
  <si>
    <t>Инжавинский район, р. п. Инжавино, ул. Лунина д. 2</t>
  </si>
  <si>
    <t>Муниципальное бюджетное общеобразовательное учреждение «Уваровщинская средняя общеобразовательная школа»
(корпус 2)</t>
  </si>
  <si>
    <t>Тютикова Юлия Николаевна</t>
  </si>
  <si>
    <t>8 960 661 19 36</t>
  </si>
  <si>
    <t>tyutikovayu@mail.ru</t>
  </si>
  <si>
    <t xml:space="preserve">г. Кирсанов, ул. Площадь Революции, д. 1 </t>
  </si>
  <si>
    <t>http://uvarsch.ucoz.ru</t>
  </si>
  <si>
    <t>Муниципальное бюджетное общеобразовательное учреждение «Заворонежская средняя общеобразовательная школа»,</t>
  </si>
  <si>
    <t>Захарова Татьяна Михайловна</t>
  </si>
  <si>
    <t>8 (47545) 5 85 53</t>
  </si>
  <si>
    <t>zaharowa2012@mail.ru</t>
  </si>
  <si>
    <t>Мичуринский район, село Заворонежское, ул.Советская, 121</t>
  </si>
  <si>
    <t>http://imc.68edu.ru/?p=1864</t>
  </si>
  <si>
    <t>Муниципальное бюджетное общеобразовательное учреждение «Оборонинская средняя школа»,</t>
  </si>
  <si>
    <t xml:space="preserve">Пруцакова Ольга Александровна, заместитель директора по УВР  </t>
  </si>
  <si>
    <t>8 910 654 96 49</t>
  </si>
  <si>
    <t>olgap6791@mail.ru</t>
  </si>
  <si>
    <t>Мордовский район, р.п. Мордово, ул. Интернациональная, д.4б</t>
  </si>
  <si>
    <t>https://yadi.sk/i/rB4BKjC-yJA3y</t>
  </si>
  <si>
    <t>Муниципальное бюджетное общеобразовательное учреждение «Сокольниковская средняя общеобразовательная школа»,</t>
  </si>
  <si>
    <t>Никитина Светлана Александровна,
методист МКУ РИМЦ отдела образования  Моршанского района</t>
  </si>
  <si>
    <t>8 (847533) 4 42 12</t>
  </si>
  <si>
    <t>swet.nikitin2011@yandex.ru</t>
  </si>
  <si>
    <t>Моршанский район, п. Пригородный, улица Кузнецова, д.6а</t>
  </si>
  <si>
    <t>Муниципальное бюджетное общеобразовательное учреждение «Мучкапская средняя общеобразовательная школа»</t>
  </si>
  <si>
    <t>Леканская Вера Сергеевна</t>
  </si>
  <si>
    <t>8 (47546) 3 13 53</t>
  </si>
  <si>
    <t>obr02@yandex.ru</t>
  </si>
  <si>
    <t>Мучкапский район, р.п. Мучкапский, ул. Красная, 1</t>
  </si>
  <si>
    <t>http://muchkapschkola2.68edu.ru/novostii.htm</t>
  </si>
  <si>
    <t>Муниципальное бюджетное общеобразовательное учреждение «Никифоровская средняя общеобразовательная школа №1»,</t>
  </si>
  <si>
    <t>Свиридова Нина Николаевна</t>
  </si>
  <si>
    <t>8 915 666 91 08</t>
  </si>
  <si>
    <t>swiridowanina@yandex.ru</t>
  </si>
  <si>
    <t>Никифоровский район, р.п. Дмитриевка, ул. Мира, д.41 «В»</t>
  </si>
  <si>
    <t>http://schkola1.68edu.ru/?p=8704</t>
  </si>
  <si>
    <t>Муниципальное бюджетное общеобразовательное учреждение «Никифоровская средняя общеобразовательная школа №2»,</t>
  </si>
  <si>
    <t>Погребнева Галина Александровна</t>
  </si>
  <si>
    <t xml:space="preserve"> 8 915 671 66 28</t>
  </si>
  <si>
    <t>gal.pogrebnyowa2013@yandex.ru</t>
  </si>
  <si>
    <t>Никифоровский район, 
р.п. Дмитриевка, ул. Победы, д.10</t>
  </si>
  <si>
    <t>http://nikifschkola2/68edu.ru/</t>
  </si>
  <si>
    <t>Муниципальное общеобразовательное учреждение «Первомайская средняя общеобразовательная школа», учебный корпус №1</t>
  </si>
  <si>
    <t>Антипова Светлана Николаевна</t>
  </si>
  <si>
    <t>8 905 122 75 34</t>
  </si>
  <si>
    <t>antip3333333@mail.ru</t>
  </si>
  <si>
    <t>Первомайский район, п. Первомайский, ул. Э.Тельмана, дом 5</t>
  </si>
  <si>
    <t xml:space="preserve"> http://pervsosh.68edu.ru/
https://schools.dnevnik.ru/news.aspx?network=37123&amp;news=1241798
</t>
  </si>
  <si>
    <t>Муниципальное бюджетное общеобразовательное учреждение «Избердеевская средняя общеобразовательная школа имени Героя Советского Союза В.В.Кораблина»</t>
  </si>
  <si>
    <t>Панова Ольга Владимировна, руководитель РМО учителей географии,</t>
  </si>
  <si>
    <t>8 (47544) 2 04 07</t>
  </si>
  <si>
    <t>izberdei44@mail.ru</t>
  </si>
  <si>
    <t xml:space="preserve"> Петровский р-н, с. Петровское, ул. Интернациональная, д.23 «б»</t>
  </si>
  <si>
    <t>Муниципальное бюджетное общеобразовательное учреждение «Пичаевская средняя общеобразовательная школа»</t>
  </si>
  <si>
    <t>Нистратова Мария Викторовна
ведущий специалист отдела образования администрации района</t>
  </si>
  <si>
    <t>8 (47554) 2 71 90</t>
  </si>
  <si>
    <t>nistratova68@mail.ru</t>
  </si>
  <si>
    <t>Петровский район, с. Петровское, ул. Пионерская, д.51А</t>
  </si>
  <si>
    <t>Муниципальное бюджетное общеобразовательное учреждение «Платоновская средняя общеобразовательная школа»</t>
  </si>
  <si>
    <t>Филонова Лариса Ивановна, заместитель директора</t>
  </si>
  <si>
    <t>8 910 753 22 12</t>
  </si>
  <si>
    <t>filonova1968@yandex.ru</t>
  </si>
  <si>
    <t>Рассказовский район, село Платоновка, улица Школьная, дом 21</t>
  </si>
  <si>
    <t>Муниципальное бюджетное общеобразовательное учреждение «Верхнеспасская средняя общеобразовательная школа»</t>
  </si>
  <si>
    <t>Попова Наталия Викторовна, заместитель директора по УВР</t>
  </si>
  <si>
    <t>8 953 125 83 21</t>
  </si>
  <si>
    <t>popovanata69@yandex.ru</t>
  </si>
  <si>
    <t>Рассказовский район, 
с. Верхнеспасское, ул. Центральная, д.84а</t>
  </si>
  <si>
    <t>Муниципальное бюджетное общеобразовательное учреждение «Ржаксинская средняя общеобразовательная школа № 2 им. Г.А. Пономарёва»,</t>
  </si>
  <si>
    <t>Кичатова Елена Николаевна,
заместитель директора по ИКТ</t>
  </si>
  <si>
    <t>8 920 232 63 82</t>
  </si>
  <si>
    <t>elena-kich@yandex.ru</t>
  </si>
  <si>
    <t>Ржаксинский район, р.п. Ржакса, ул. Советская, д.8</t>
  </si>
  <si>
    <t>http://rgacsa-sh2.68edu.ru/</t>
  </si>
  <si>
    <t>Муниципальное бюджетное общеобразовательное учреждение «Сатинская средняя общеобразовательная школа»</t>
  </si>
  <si>
    <t>Сертакова Елена Александровна, главный специалист отдела образования,</t>
  </si>
  <si>
    <t>8 (47556) 2 21 44</t>
  </si>
  <si>
    <t>e.sert@bk.ru</t>
  </si>
  <si>
    <t>Сампурский район, п. Сатинка, ул. 60 лет СССР, д.2</t>
  </si>
  <si>
    <t>Муниципальное бюджетное общеобразовательное учреждение «Сосновская средняя общеобразовательная школа №1»</t>
  </si>
  <si>
    <t>Головина Наталия Павловна, руководитель РМО учителей географии</t>
  </si>
  <si>
    <t>8 902 734 31 40</t>
  </si>
  <si>
    <t>golovinanatali@yandex.ru</t>
  </si>
  <si>
    <t>Сосновский район, р.п. Сосновка, ул. Красноармейская, д.2</t>
  </si>
  <si>
    <t>http://sosnovkaschool.68edu.ru/index.php/o-shlole-3/new</t>
  </si>
  <si>
    <t>Муниципальное бюджетное общеобразовательное учреждение «Сосновская средняя общеобразовательная школа №2»</t>
  </si>
  <si>
    <t>Долгополова Марина Анатольевна, заместитель директора</t>
  </si>
  <si>
    <t>8 920 481 91 67</t>
  </si>
  <si>
    <t>maran7272@mail.ru</t>
  </si>
  <si>
    <t>Сосновский район, р.п. Сосновка, улица Котовского, 12</t>
  </si>
  <si>
    <t>Муниципальное автономное общеобразовательное учреждение «Татановская средняя общеобразовательная школа»</t>
  </si>
  <si>
    <t>Попова Оксана Егоровна, методист</t>
  </si>
  <si>
    <t>8 (4752) 61 02 79</t>
  </si>
  <si>
    <t>tatanovo@bk.ru</t>
  </si>
  <si>
    <t>Тамбовский район, с. Куксово, ул. Москва, д. 82</t>
  </si>
  <si>
    <t>Муниципальное бюджетное общеобразовательное учреждение «Токаревская средняя общеобразовательная школа №2»</t>
  </si>
  <si>
    <t>Кожевникова Лариса Николаевна, методист</t>
  </si>
  <si>
    <t>8 (47557) 2 52 73</t>
  </si>
  <si>
    <t>kln_330@mail.ru</t>
  </si>
  <si>
    <t>Токарёвский район, р.п. Токарёвка, ул. Советская, д.36</t>
  </si>
  <si>
    <t xml:space="preserve"> http://school2.68edu.ru/news</t>
  </si>
  <si>
    <t>Муниципальное бюджетное общеобразовательное учреждение «Моисеево-Алабушская средняя общеобразовательная школа»</t>
  </si>
  <si>
    <t>Рыбина Надежда Вячеславовна,
заместитель директора по УВР</t>
  </si>
  <si>
    <t>8 915 885 60 10</t>
  </si>
  <si>
    <t>m-alab@bk.ru</t>
  </si>
  <si>
    <t>Уваровский район, С.Моисеево-Алабушка, ул. Молодежная 4</t>
  </si>
  <si>
    <t>http://malabschool.68edu.ru/?page_id=489</t>
  </si>
  <si>
    <t>Муниципальное бюджетное общеобразовательное учреждение «Умётская средняя общеобразовательная школа имени Героя Социалистического Труда П.С. Плешакова»,</t>
  </si>
  <si>
    <t>Щербинина Елена Васильевна, заместитель директора по УВР</t>
  </si>
  <si>
    <t>8 960 668 14 66</t>
  </si>
  <si>
    <t>sherbininalena17@mail.ru</t>
  </si>
  <si>
    <t>Уметский район, р.п. Умёт, ул. Первомайская, д. 80</t>
  </si>
  <si>
    <t>http://umetschool.68edu.ru/nb.html</t>
  </si>
  <si>
    <t>Муниципальное бюджетное общеобразовательное учреждение «Средняя общеобразовательная школа № 1»,</t>
  </si>
  <si>
    <t>Плуталов Сергей Михайлович, заместитель начальника отдела образования
Волынкина Светлана Юрьевна, директор МБОУ «СОШ № 1»
тел.</t>
  </si>
  <si>
    <t>8 (47537) 3 47 34,                             8 (47537) 3 64 80</t>
  </si>
  <si>
    <t>obraz2@g37.tambov.gov.ru, KirsanovSh1@Mail.ru</t>
  </si>
  <si>
    <t>г. Кирсанов, улица 50-лет Победы, д. 27-а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</si>
  <si>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г.Котовска,</t>
  </si>
  <si>
    <t>Кузнецова Эльвира Владимировна, Юшкин А.А., учитель географии</t>
  </si>
  <si>
    <t>8 (47541) 4 55 61,                           8 (47541) 4 34 94;                       8 (47541) 4 66 48</t>
  </si>
  <si>
    <t>mku-imc.kuznecova@mail.ru, School3Kotovsk@rambler.ru</t>
  </si>
  <si>
    <t>г. Котовск, улица 9 Пятилетки, д. 5а</t>
  </si>
  <si>
    <t xml:space="preserve">http://moyschool3.68edu.ru/ </t>
  </si>
  <si>
    <t>Муниципальное бюджетное общеобразовательное учреждение «Средняя общеобразовательная школа № 18 имени Героя Советского Союза Э.Д. Потапова» г.Мичуринска,</t>
  </si>
  <si>
    <t>Маркова Наталья Викторовна, методист МБУ УМиИЦ,</t>
  </si>
  <si>
    <t>8(47545) 5 21 42</t>
  </si>
  <si>
    <t>umic@list.ru</t>
  </si>
  <si>
    <t>г. Мичуринск, ул. Советская, 288</t>
  </si>
  <si>
    <t>Муниципальное бюджетное общеобразовательное учреждение «Гимназия» г. Моршанска,</t>
  </si>
  <si>
    <t>Симагина Марина Афанасьевна, методист</t>
  </si>
  <si>
    <t>8 (47533) 2 30 68</t>
  </si>
  <si>
    <t>marinasimagina7@gmail.com</t>
  </si>
  <si>
    <t>г. Моршанск, улица Дзержинского, д.22</t>
  </si>
  <si>
    <t>Муниципальное бюджетное общеобразовательное учреждение «Средняя общеобразовательная школа №3» г. Моршанска,</t>
  </si>
  <si>
    <t>Банина Елена Николаевна, зав.учебной частью</t>
  </si>
  <si>
    <t>8 (47533) 4 46 59</t>
  </si>
  <si>
    <t>morsosh4@yandex.ru</t>
  </si>
  <si>
    <t>г. Моршанск, ул. Пионерская, д. 38 (корпус 1)</t>
  </si>
  <si>
    <t>Муниципальное бюджетное общеобразовательное учреждение «Средняя общеобразовательная школа №4» г. Рассказово, корпус 2</t>
  </si>
  <si>
    <t>Михалёва Алла Николаевна, заместитель директора по УВР</t>
  </si>
  <si>
    <t xml:space="preserve"> 8 960 663 67 58</t>
  </si>
  <si>
    <t>alla.13.1976@mail.ru</t>
  </si>
  <si>
    <t>г. Рассказово, улица Советская, д.2</t>
  </si>
  <si>
    <t>Муниципальное бюджетное общеобразовательное учреждение «Лицей г. Уварово им. А.И. Данилова»</t>
  </si>
  <si>
    <t>Ильина Татьяна Васильевна, заместитель директора по НМР</t>
  </si>
  <si>
    <t>8 (47558) 4 13 31</t>
  </si>
  <si>
    <t>tatjana682008@rambler.ru</t>
  </si>
  <si>
    <t>г. Уварово,
4-й микрорайон, д 1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</si>
  <si>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</si>
  <si>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Шарова Наталья Владиславовна, заместитель директора по НМР</t>
  </si>
  <si>
    <t>8 920 476 02 08</t>
  </si>
  <si>
    <t>nata.scharova@mail.ru</t>
  </si>
  <si>
    <t>г. Уварово, ул. Центральная, д 22 А (корпус №1)</t>
  </si>
  <si>
    <t>http://uvarovo-cadets.68edu.ru/</t>
  </si>
  <si>
    <t>Федеральное государственное бюджетное образовательное учреждение высшего образования "Тамбовский государственный университет имени Г.Р. Державина"</t>
  </si>
  <si>
    <t>Емельянов Алексей Валерьевич, директор института математики, естествознания и информационных технологий ТГУ имени Г.Р. Державина, д.б.н. ,</t>
  </si>
  <si>
    <t>8 920 236 25 02</t>
  </si>
  <si>
    <t>emelyanovav@yandex.ru,
emelyanovav@ya.ru</t>
  </si>
  <si>
    <t xml:space="preserve"> г. Тамбов, ул. Интернациональная, д.33</t>
  </si>
  <si>
    <t>Муниципальное автономное общеобразовательное учреждение «Лицей № 6»</t>
  </si>
  <si>
    <t>Закомолдина Вера Владимировна</t>
  </si>
  <si>
    <t>72 32 62
8 915 865 49 92                             8 (47527) 2 35 75</t>
  </si>
  <si>
    <t>lic668@yandex.ru</t>
  </si>
  <si>
    <t>г. Тамбова,
392000, г. Тамбов, ул. Советская, 89</t>
  </si>
  <si>
    <t>http://lyceum6-68.ru/novosti/vserossiyskiy-geograficheskiy-diktant/</t>
  </si>
  <si>
    <t>Муниципальное бюджетное общеобразовательное учреждение "Средняя общеобразовательная школа № 18 имени Героя Советского Союза Эдуарда Дмитриевича Потапова"</t>
  </si>
  <si>
    <t>Бобкова Елена Викторовна</t>
  </si>
  <si>
    <t>8 (47545) 5 30 45</t>
  </si>
  <si>
    <t>mich.shkola18@yandex.ru</t>
  </si>
  <si>
    <t>г. Мичуринск, ул. Советская, д. 288</t>
  </si>
  <si>
    <t>Тверская область</t>
  </si>
  <si>
    <t>Федеральное государственное бюджетное образовательное учреждение высшего образования "Тверской государственный университет"</t>
  </si>
  <si>
    <t>Кравченко Павел Николаевич</t>
  </si>
  <si>
    <t>8 903 695 99 13</t>
  </si>
  <si>
    <t>pavel-tevrsu@yandex.ru
rgo@tversu.ru</t>
  </si>
  <si>
    <t>г. Тверь, ул. Желябова, д.33</t>
  </si>
  <si>
    <t>Муниципальное общеобразовательное учреждение Крючковская основная общеобразовательная школа</t>
  </si>
  <si>
    <t>Трензова Ольга Сергеевна. учитель географии,</t>
  </si>
  <si>
    <t>8 920 172 60 12</t>
  </si>
  <si>
    <t>olgatrenzova@yandex.ru</t>
  </si>
  <si>
    <t>Лихославльский район, п. Крючково,  Школьный переулок, д. 10.</t>
  </si>
  <si>
    <t>Муниципальное общеобразовательное учреждение "Лихослалвьская средняя общеобразовательная школа №7"</t>
  </si>
  <si>
    <t>Петрова Ирина Евгеньевна</t>
  </si>
  <si>
    <t>8 952 092 87 82</t>
  </si>
  <si>
    <t>petrova.irina.1969@mail.ru</t>
  </si>
  <si>
    <t>г.Лихославль ул.Лихославльская д.30б</t>
  </si>
  <si>
    <t>Муниципальное общеобразовательное учреждение Кувшиновская средняя общеобразовательная школа №1</t>
  </si>
  <si>
    <t>Шишигина Елена Робертовна</t>
  </si>
  <si>
    <t>8 915 741 75 71</t>
  </si>
  <si>
    <t>centerinfo@yandex.ru</t>
  </si>
  <si>
    <t>г.Кувшиново, ул.Горячёва, д.64</t>
  </si>
  <si>
    <t>http://kuvshsc.site-edu.ru/
https://school1kuvshinovo.wordpress.com/2016/10/30/%D0%BE%D0%B1%D1%80%D0%B0%D0%B7%D0%BE%D0%B2%D0%B0%D1%82%D0%B5%D0%BB%D1%8C%D0%BD%D0%B0%D1%8F-%D0%B0%D0%BA%D1%86%D0%B8%D1%8F-%D0%B2%D1%81%D0%B5%D1%80%D0%BE%D1%81/</t>
  </si>
  <si>
    <t>Муниципальное бюджетное общеобразовательное учреждение «Удомельская средняя общеобразовательная школа № 5 с углубленным изучением отдельных предметов»</t>
  </si>
  <si>
    <t>Крестенина Нина Сергеевна</t>
  </si>
  <si>
    <t>8 915 720 58 09</t>
  </si>
  <si>
    <t>fzmth5.23@mail.ru</t>
  </si>
  <si>
    <t>г. Удомля, ул. Пионерская, д. 52, стр. 2,3</t>
  </si>
  <si>
    <t>Федеральное государственное казенное военное образовательное учреждение высшего образования «Военная академия воздушно-космической обороны имени Маршала Советского Союза Г. К. Жукова» Министерства обороны Российской Федерации</t>
  </si>
  <si>
    <t>Муниципальное бюджетное общеобразовательное учреждение Ворошиловская средняя общеобразовательная школа</t>
  </si>
  <si>
    <t>Гусарова Ольга Алексеевна</t>
  </si>
  <si>
    <t>8 906 554 96 26</t>
  </si>
  <si>
    <t>gusarova.olga@autorambler.ru</t>
  </si>
  <si>
    <t>Пеновский район, село Ворошилово, пер.Школьный, д.5</t>
  </si>
  <si>
    <t xml:space="preserve"> Муниципальное общеобразовательное
     учреждение Бологовская средняя 
          общеобразовательная школа 
</t>
  </si>
  <si>
    <t>Лебедева Елена Николаевна</t>
  </si>
  <si>
    <t>8 920 175 12 87                        8 915 718 73 20                          8 (48267) 2 11 88</t>
  </si>
  <si>
    <t>Андреапольский район, п. Бологово, ул. Назимова, д. 54</t>
  </si>
  <si>
    <t>Муниципальное бюджетное учреждение дополнительного образования Центр развития творчества детей и юношества ЗАТО Озерный Тверской области</t>
  </si>
  <si>
    <t>Гаранина Ирина Александровна</t>
  </si>
  <si>
    <t>8 (48238) 4 11 86                      8 915 711 98 52</t>
  </si>
  <si>
    <t>ЗАТО Озерный, ул. Победы д.1а</t>
  </si>
  <si>
    <t>Федеральное государственное казенное общеобразовательное учреждение "Тверское суворовское военное училище Министерства обороны РФ"</t>
  </si>
  <si>
    <t>Отдел образования г. Бежецк</t>
  </si>
  <si>
    <t>Колышкина Татьяна Владимировна</t>
  </si>
  <si>
    <t>8 (48231) 2 18 52</t>
  </si>
  <si>
    <t>tata706@mail.ru</t>
  </si>
  <si>
    <t>г. Бежецк, ул. Большая, д. 51</t>
  </si>
  <si>
    <t xml:space="preserve">Муниципальное казенное общеобразовательное учреждение "Оленинская средняя общеобразовательная школа </t>
  </si>
  <si>
    <t>Барабанщикова Еена Александровна</t>
  </si>
  <si>
    <t>8 920 166 61 70</t>
  </si>
  <si>
    <t>scool-ol2@yandex.ru</t>
  </si>
  <si>
    <t>п. Оленина, ул. Ленина, 68</t>
  </si>
  <si>
    <t>http://scool-ol2.narod.ru/news/geograficheskij_diktant/2016-11-04-465</t>
  </si>
  <si>
    <t>Муниципальное образовательное учреждение  "Городская средняя общеобразовательная школа г. Калязина" Тверской области, (МОУ ГСОШ)</t>
  </si>
  <si>
    <t>Марышева Надежда Александровна, учитель географии</t>
  </si>
  <si>
    <t>8 920 169 98 87</t>
  </si>
  <si>
    <t>marysheva.nadejda@yandex.ru</t>
  </si>
  <si>
    <t>город Калязин, улица Коминтерна, дом 101</t>
  </si>
  <si>
    <t>http://www.shkola5.ru</t>
  </si>
  <si>
    <t>Муниципальное общеобразовательное учреждение "Гимназия № 10 имени  В.А. Смирнова" города Ржева Тверской области</t>
  </si>
  <si>
    <t>Бояркина Елена Петровна</t>
  </si>
  <si>
    <t>8 920 682 92 42                           8 (48232) 2 11 57</t>
  </si>
  <si>
    <t>gimnazia10@rambler.ru</t>
  </si>
  <si>
    <t xml:space="preserve"> город Ржев, ул. Трудовая, д.4</t>
  </si>
  <si>
    <t>http://gimnazia10.ucoz.org</t>
  </si>
  <si>
    <t>Муниципальное общеобразовательное учреждение "Лихославльская Средняя общеобразовательная школа№2"</t>
  </si>
  <si>
    <t>Кудряшова Светлана Викторовна</t>
  </si>
  <si>
    <t>8 919 056 63 05</t>
  </si>
  <si>
    <t>kudriaschova.svet@yandex.ru</t>
  </si>
  <si>
    <t>г. Лихославль, ул. Афанасьева д.2</t>
  </si>
  <si>
    <t>Муниципальное общеобразовательное учреждение
 «Средняя общеобразовательная школа № 1» г. Бологое, Тверской области</t>
  </si>
  <si>
    <t>Дамения Наталья Сергеевна, зам. директора по ИКТ</t>
  </si>
  <si>
    <t>8 920 181 48 42</t>
  </si>
  <si>
    <t>dameniay@mail.ru, ic.school1-bologoe@mail.ru</t>
  </si>
  <si>
    <t>Тверская обл., г. Бологое, ул. Кирова, д. 35</t>
  </si>
  <si>
    <t>http://www.school1-bologoe.edu.ru/</t>
  </si>
  <si>
    <t>Муниципальное общеобразовательное бюджетное учреждение «Зеленогорская средняя общеоразовательная школа»</t>
  </si>
  <si>
    <t>Саблин Михаил Николаевич</t>
  </si>
  <si>
    <t>8 910 933 36 10</t>
  </si>
  <si>
    <t>docmins@ya.ru</t>
  </si>
  <si>
    <t>Вышневолоцкий р-н,
пос. Зеленогорский,
ул. Советская
д.19 «А»</t>
  </si>
  <si>
    <t>"http://vvroo16.ucoz.site/index/novosti/0-8 
http://zel-2011.ucoz.ru/
https://vk.com/club62581122
"</t>
  </si>
  <si>
    <t>"Муниципальное бюджетное общеобразовательное учреждение
средняя общеобразовательная школа №1 п. Редкино
"</t>
  </si>
  <si>
    <t>Соколова Александра Игоревна</t>
  </si>
  <si>
    <t>8 904 012 71 37</t>
  </si>
  <si>
    <t>redkino1@mail.ru</t>
  </si>
  <si>
    <t>Конаковский район, поселок Редкино, улица Правды, дом 8</t>
  </si>
  <si>
    <t>"Муниципальное бюджетное общеобразовательное учреждение
средняя общеобразовательная школа №2 п. Редкино
"</t>
  </si>
  <si>
    <t>Коробова Наталья Витальевна</t>
  </si>
  <si>
    <t>8 (48242) 5 80 10</t>
  </si>
  <si>
    <t>rssh2@yandex.ru</t>
  </si>
  <si>
    <t>Конаковский район, п. Редкино, ул. Калинина, д.4а</t>
  </si>
  <si>
    <t>Муниципальное бюджетное общеобразовательное учреждение средняя общеобразовательная школа пос. Радченко</t>
  </si>
  <si>
    <t>Гонышев Виктор Владимирович</t>
  </si>
  <si>
    <t xml:space="preserve">8 (48242) 5 73 54     </t>
  </si>
  <si>
    <t>livigon@rambler.ru</t>
  </si>
  <si>
    <t>Конаковский район, 
пгт Радченко, д. 16</t>
  </si>
  <si>
    <t>Муниципальное бюджетное общеобразовательное учреждение  средняя общеобразовательная школа п. Козлово</t>
  </si>
  <si>
    <t>Новикова Анна Алексеевна</t>
  </si>
  <si>
    <t xml:space="preserve">8 985 295 78 60 </t>
  </si>
  <si>
    <t>Shkola-00@mail.ru</t>
  </si>
  <si>
    <t>Конаковский район
Ул. Стадиона</t>
  </si>
  <si>
    <t>Муниципальное бюджетное общеобразовательное учреждение  средняя общеобразовательная школа с. Юрьево - Девичье</t>
  </si>
  <si>
    <t>Ташкаева Людмила Яковлевна</t>
  </si>
  <si>
    <t xml:space="preserve"> 
8 906 553 55 56
</t>
  </si>
  <si>
    <t>yrevo-deviche@mail.ru</t>
  </si>
  <si>
    <t>Конаковский район,с. Юрьево-Девичье, ул. Центральная д.14</t>
  </si>
  <si>
    <t>Муниципальное бюджетное общеобразовательное учреждение  средняя общеобразовательная школа №2 г. Конаково</t>
  </si>
  <si>
    <t>Борисова Лариса Николаевна</t>
  </si>
  <si>
    <t>8 (48242) 3 15 49</t>
  </si>
  <si>
    <t>tatyana-surkova@mail.ru</t>
  </si>
  <si>
    <t>г. Конаково, ул. Комсомольская, д.9</t>
  </si>
  <si>
    <t>Муниципальное бюджетное общеобразовательное учреждение  средняя общеобразовательная школа с. Завидово</t>
  </si>
  <si>
    <t>Нурпиисова Елена Михайловна</t>
  </si>
  <si>
    <t>8 915 746 59 76</t>
  </si>
  <si>
    <t>zavidovo_schkola@mail.ru</t>
  </si>
  <si>
    <t>Конаковский район, с. Завидово, ул. Школьная, д.1</t>
  </si>
  <si>
    <t>Муниципальное бюджетное общеобразовательное учреждение  средняя общеобразовательная школа д. Мокшино</t>
  </si>
  <si>
    <t>Адышева Галина Евгеньевна</t>
  </si>
  <si>
    <t>8 903 806 13 11</t>
  </si>
  <si>
    <t>"mokshino@mail.ru
"</t>
  </si>
  <si>
    <t>Конаковский район д. Мокшино, ул. Школьная, д.4</t>
  </si>
  <si>
    <t>Муниципальное бюджетное общеобразовательное учреждение  "Средняя общеобразовательная школа д. Ручьи"</t>
  </si>
  <si>
    <t>Дорошенко Лариса Николаевна</t>
  </si>
  <si>
    <t>8 910 938 32 65</t>
  </si>
  <si>
    <t>druchi-mousoh@mail.ru</t>
  </si>
  <si>
    <t>Конаковский район, д.Ручьи, ул. Гаранина, д.20</t>
  </si>
  <si>
    <t>Муниципальное бюджетное образовательное учреждение дополнительного образования «Дом детского творчества»</t>
  </si>
  <si>
    <t>Нечаева Олеся Михайловна</t>
  </si>
  <si>
    <t>8 (48262) 2-10-81</t>
  </si>
  <si>
    <t>ddt.zubcov@yandex.ru</t>
  </si>
  <si>
    <t>г.Зубцов ул.Октябрьская д.2</t>
  </si>
  <si>
    <t>http://ddt-zubcov.nubex.ru/ru/news/</t>
  </si>
  <si>
    <t>Муниципальное бюджетное общеобразовательное учреждение "Пестриковская средняя общеобразовательная школа"</t>
  </si>
  <si>
    <t>Капалина Наталья Александровна</t>
  </si>
  <si>
    <t>8 915 729 85 92</t>
  </si>
  <si>
    <t>Klk1451@yandex.ru</t>
  </si>
  <si>
    <t>Кашинский район, д. Пестриково, д. 43-а</t>
  </si>
  <si>
    <t>Муниципальное бюджетное общеобразовательное учреждение «Гимназия №7» г.Торжка</t>
  </si>
  <si>
    <t>Кудрявцева Юлия Александровна</t>
  </si>
  <si>
    <t>8 (48251) 9 13 74
8 904 023 43 77</t>
  </si>
  <si>
    <t>gmk91374@mail.ru</t>
  </si>
  <si>
    <t>г.Торжок, ул. Дзержинского, д.119</t>
  </si>
  <si>
    <t>http://edu-torzhok.ru/ob-upravlenii/novosti</t>
  </si>
  <si>
    <t>Муниципальное общеобразовательное учреждение Бельская средняя общеобразовательная школа</t>
  </si>
  <si>
    <t>Петухова Инна Юрьевна</t>
  </si>
  <si>
    <t xml:space="preserve">8 (48250) 2 25 40 </t>
  </si>
  <si>
    <t>schoolbel@mail.ru</t>
  </si>
  <si>
    <t>г.Белый, ул. Кирова,д. 47</t>
  </si>
  <si>
    <t>"Муниципальное общеобразовательное учреждение Будинская основная
общеобразовательная школа
"</t>
  </si>
  <si>
    <t>Бабаев Александр Сергеевич</t>
  </si>
  <si>
    <t>8 (48250) 3 62 43</t>
  </si>
  <si>
    <t>budino2007@rambler.ru</t>
  </si>
  <si>
    <t>Бельский район, д.Будино, 
ул. Школьная, д.1</t>
  </si>
  <si>
    <t>"Муниципальное общеобразовательное учреждение Грибановская основная
общеобразовательная школа
"</t>
  </si>
  <si>
    <t>Родченкова Галина Владимировна</t>
  </si>
  <si>
    <t>8 (48250) 3 33 43</t>
  </si>
  <si>
    <t>gribanovo1@rambler.ru</t>
  </si>
  <si>
    <t>Бельский район,
д. Грибаново, 
ул. Школьная, д.1.</t>
  </si>
  <si>
    <t>Муниципальное общеобразовательное учреждение Демяховская основная общеобразовательная школа</t>
  </si>
  <si>
    <t>Зябкина Екатерина Николаевна</t>
  </si>
  <si>
    <t>8 (48250)3 52 43</t>
  </si>
  <si>
    <t>moudemooh@rambler.ru</t>
  </si>
  <si>
    <t>Бельский район,
д. Демяхи, 
ул. Лесная, д.2.</t>
  </si>
  <si>
    <t>Муниципальное общеобразовательное учреждение Дунаевская основная общеобразовательная школа</t>
  </si>
  <si>
    <t>Кошелева Светлана Викторовна</t>
  </si>
  <si>
    <t>8 (48250) 4 42 43</t>
  </si>
  <si>
    <t>dunaevskaya_school@mail.ru</t>
  </si>
  <si>
    <t>Бельский район,
д. Дунаево,
ул. Центральная, д.6.
"</t>
  </si>
  <si>
    <t>Муниципальное общеобразовательное учреждение Кавельщинская основная общеобразовательная школа</t>
  </si>
  <si>
    <t>Гончаренко Татьяна Ивановна</t>
  </si>
  <si>
    <t>8 (48250) 3 12 43</t>
  </si>
  <si>
    <t>kaoos@yandex.ru</t>
  </si>
  <si>
    <t>Бельский район,
д. Кавельщино,
ул. Центральная, д.78.</t>
  </si>
  <si>
    <t>Муниципальное общеобразовательное учреждение "Комаровская основная общеобразовательная школа"</t>
  </si>
  <si>
    <t>Арчакова Наталья Юрьевна</t>
  </si>
  <si>
    <t>8 (48250) 3 42 43</t>
  </si>
  <si>
    <t>komarscool@mail.ru</t>
  </si>
  <si>
    <t>Бельский район,
д. Комары,
ул. Советская, д.12.
"</t>
  </si>
  <si>
    <t>Муниципальное общеобразовательное учреждение Средняя общеобразовательная школа №5"</t>
  </si>
  <si>
    <t>Суходильская Жанна Владиславовна</t>
  </si>
  <si>
    <t>8 (48234) 2 18 94</t>
  </si>
  <si>
    <t>so5@mail.ru</t>
  </si>
  <si>
    <t>город Кашин, ул. 25 октября, дом 20</t>
  </si>
  <si>
    <t>http://kashin-shkola5.ru/index/mbou_sosh_5_regionalnaja_ploshhadka_vtorogo_vserossijskogo_geograficheskogo_diktanta/0-415</t>
  </si>
  <si>
    <t xml:space="preserve">Муниципальное общеобразовательное учреждение "Калашниковская средняя общеобразовательная школа" </t>
  </si>
  <si>
    <t>Лоскутова Ольга Владимировна</t>
  </si>
  <si>
    <t>8 920 187 23 09</t>
  </si>
  <si>
    <t>olga.losku2013@yandex.ru</t>
  </si>
  <si>
    <t>Лихославльский район, п. Калашниково, ул. Ленина д. 49</t>
  </si>
  <si>
    <t>Муниципальное общеобразовательное учреждение "Средняя общеобразовательная школа №5» имени Воинов 100 и 101 отдельных стрелковых бригад" города Ржева Тверской области</t>
  </si>
  <si>
    <t>Кузьмина Наталья Викторовна</t>
  </si>
  <si>
    <t>8 (48232) 2 32 03</t>
  </si>
  <si>
    <t>mousoch5@list.ru,</t>
  </si>
  <si>
    <t>г. Ржев, проезд Селижаровский, д.4-а</t>
  </si>
  <si>
    <t xml:space="preserve">Государственное бюджетное профессиональное образовательное учреждение "Тверской колледж сервиса и туризма" </t>
  </si>
  <si>
    <t>Серикова Татьяна Александровна</t>
  </si>
  <si>
    <t>8 915 743 23 05</t>
  </si>
  <si>
    <t>serikova57@list.ru</t>
  </si>
  <si>
    <t>г. Тверь, проспект Победы, дом №49\21</t>
  </si>
  <si>
    <t>Томская область</t>
  </si>
  <si>
    <t>Федеральное государственное автономное общеобразовательное учреждение  высшего образования  «Национальный исследовательский Томский государственный университет»</t>
  </si>
  <si>
    <t>Ромашова Татьяна Владимировна</t>
  </si>
  <si>
    <t>8 905 992 84 83</t>
  </si>
  <si>
    <t>romtvtom@rambler.ru</t>
  </si>
  <si>
    <t>г. Томск, пр. Ленина, 36.</t>
  </si>
  <si>
    <t>Тульская область</t>
  </si>
  <si>
    <t>Муниципальное общеобразовательное учреждение «Центр образования № 20»</t>
  </si>
  <si>
    <t>Пацукова Лариса Васильевна</t>
  </si>
  <si>
    <t>8 920 757 99 88</t>
  </si>
  <si>
    <t>tula-co20@tularegion.org</t>
  </si>
  <si>
    <t>г. Тула, проспект Ленина, д. 89</t>
  </si>
  <si>
    <t>http://co20tula.ru/</t>
  </si>
  <si>
    <t>Патриотический центр «Юнга» им. В.Ф. Руднева – филиал муниципального бюджетного учреждения «Молодежный центр «Спектр»</t>
  </si>
  <si>
    <t>Золотарев Олег Александрович</t>
  </si>
  <si>
    <t>8 (953) 441 01 12</t>
  </si>
  <si>
    <t>oazis66@list.ru</t>
  </si>
  <si>
    <t>г. Тула, ул. Сойфера, 35</t>
  </si>
  <si>
    <t>Государственное учреждение дополнительного образования  Тульской области «Региональный центр подготовки граждан РФ к военной службе и военно-патриотического воспитания»</t>
  </si>
  <si>
    <t>8 (4872) 52 12 50
8  910 156 21 75</t>
  </si>
  <si>
    <t>omd71@bk.ru</t>
  </si>
  <si>
    <t>г. Тула, ул. Пузакова, 78</t>
  </si>
  <si>
    <t>Федеральное  казенное общеобразовательное учреждение «Средняя общеобразовательная школа Управления Федеральной службы исполнения наказаний по Тульской области»</t>
  </si>
  <si>
    <t>Кабикова Ольга Борисовна</t>
  </si>
  <si>
    <t>8 (48753) 4 91 03                         внут. 1 47, 3 03</t>
  </si>
  <si>
    <t>aleksinvsochyfsin@mail.ru</t>
  </si>
  <si>
    <t>г. Алексин,
ул. Макаренко</t>
  </si>
  <si>
    <t>http://shkola-avk.ucoz.net</t>
  </si>
  <si>
    <t>Мунициальное бюджетное образовательное учреждение  «Центр образования № 20»</t>
  </si>
  <si>
    <t>8 (4872) 35 20 00                         35 54 29</t>
  </si>
  <si>
    <t>tula-co20@tularegion.org</t>
  </si>
  <si>
    <t>г. Тула., пр. Ленина, 89</t>
  </si>
  <si>
    <t>http://co20tula.ru/</t>
  </si>
  <si>
    <t>Федеральное государственное казенное образовательное учреждение «Тульское суворовское военное училище».</t>
  </si>
  <si>
    <t>Мартынова Наталья Анатольевна</t>
  </si>
  <si>
    <t>8  (915) 698 78 60</t>
  </si>
  <si>
    <t>martynovana@tlsvu.ru
tlsvu_org@tlsvu.ru</t>
  </si>
  <si>
    <t>г. Тула, Рязанская улица, 25</t>
  </si>
  <si>
    <t xml:space="preserve">Муниципальное бюджетное образовательное учреждение “Лицей” г.Новомосковска Тульской области </t>
  </si>
  <si>
    <t>Балашова Татьяна Николаевна</t>
  </si>
  <si>
    <t xml:space="preserve"> 8 (48762) 3 00 39,                          8 (48762) 3 00 41</t>
  </si>
  <si>
    <t>licei@kobra-net.ru</t>
  </si>
  <si>
    <t>г.Новомосковск, ул.Бережного, д.9</t>
  </si>
  <si>
    <t>Государственное профессиональное образовательное учреждение Тульской области "Тульский железнодорожный техникум им. Б. Ф. Сафонова"Государственного профессионального образовательного учреждения Тульской области "Тульский железнодорожный техникум им. Б. Ф. Сафонова"</t>
  </si>
  <si>
    <t>Ступников Денис Михайлович</t>
  </si>
  <si>
    <t>8 953 419 34 32</t>
  </si>
  <si>
    <t>Г.Тула улица Карпова/Кобзева дом 68/56</t>
  </si>
  <si>
    <t xml:space="preserve">Муниципальное бюджетное общеобразовательное учреждение “Лицей” г.Новомосковска Тульской области </t>
  </si>
  <si>
    <t>Соловьянова Татьяна Анатольевна   (учитель географии)</t>
  </si>
  <si>
    <t>8 (48762) 4 49 88                          8 (48762) 4 06 47,                       8 (48762) 4 04 15                            8 905 119 40 07</t>
  </si>
  <si>
    <t>mou6@kobra-net.ru, tsolovey64@mail.ru</t>
  </si>
  <si>
    <t>г. Новомосковск, ул. Орджоникидзе, д. 4-а</t>
  </si>
  <si>
    <t>Муниципальное казенное общеобразовательное учреждение «Одоевская  средняя  общеобразовательная школа имени В. Д. Успенского»</t>
  </si>
  <si>
    <t>Хорошилов Олег Юрьевич</t>
  </si>
  <si>
    <t>8 915 683 18 03</t>
  </si>
  <si>
    <t>odo.11@yandex.ru</t>
  </si>
  <si>
    <t>пос. Одоев, ул. К. Маркса, д. 46.</t>
  </si>
  <si>
    <t>Тюменская область</t>
  </si>
  <si>
    <t>Федеральное госдарственное автономное образовательное учреждение высшего образования "Тюменский государственного университет"</t>
  </si>
  <si>
    <t>Хорошавин Виталий Юрьевич</t>
  </si>
  <si>
    <t>8 912 397 05 98</t>
  </si>
  <si>
    <t>purriver@mail.ru</t>
  </si>
  <si>
    <t>г. Тюмень, ул. Володарского 6</t>
  </si>
  <si>
    <t>Сургутский нефтяной техникум (филиал) Федеральное государственное казенное общеобразовательное учреждение высшего образования «Югорский государственный университет»</t>
  </si>
  <si>
    <t>Бухонова Ольга Петровна</t>
  </si>
  <si>
    <t>8 (3462) 45 76 11                                      8  922 251 07 65
8 922 407 06 31</t>
  </si>
  <si>
    <t>snt@bk.ru</t>
  </si>
  <si>
    <t>г. Сургут, ул. Кукуевицкого, д. 3</t>
  </si>
  <si>
    <t>Федеральное государственное казенное общеобразовательное учреждение "Тюменское президентское кадетское училище"</t>
  </si>
  <si>
    <t>Муниципальное автономное  общеобразовательное учреждение «Гимназия имени Н.Д.Лицмана»</t>
  </si>
  <si>
    <t>Максимова Наталья Юрьевна</t>
  </si>
  <si>
    <t>8 (3456) 25 54 72                          8 (3456) 26 77 63</t>
  </si>
  <si>
    <t>gimn10@mail.ru</t>
  </si>
  <si>
    <t>г. Тобольск, 7 мкрн., 54</t>
  </si>
  <si>
    <t>Муниципальное автономное  общеобразовательное учреждение средняя общеобразовательная школа № 15</t>
  </si>
  <si>
    <t xml:space="preserve"> Чебаненко Татьяна Витальевна</t>
  </si>
  <si>
    <t>8 912 925 72 29</t>
  </si>
  <si>
    <t xml:space="preserve"> г Тюмень, Северная 1</t>
  </si>
  <si>
    <t>Муниципальное автономное общеобразовательное учреждение «Средняя общеобразовательная школа №8 г. Ишима»</t>
  </si>
  <si>
    <t>Тимофеева Наталия Леонидовна</t>
  </si>
  <si>
    <t>8 (34551) 7 18 76 
8 912 389 54 98</t>
  </si>
  <si>
    <t xml:space="preserve">г. Ишим, ул. Ражева, д.1 </t>
  </si>
  <si>
    <t>Муниципальное автономное общеобразовательное учреждение  "Средняя общеобразовательная школа № 91" г. Тюмени</t>
  </si>
  <si>
    <t>Наумова Любовь Дмитриевна</t>
  </si>
  <si>
    <t>(3452) 48 76 99
8 961 214 48 62</t>
  </si>
  <si>
    <t>г. Тюмень, 
ул. Судоремонтная, 25</t>
  </si>
  <si>
    <t>http://school91.tyumen-edu.ru/</t>
  </si>
  <si>
    <t>Федеральное государственное казенное военное образовательное учреждение  высшего образования«Тюменское высшее военно-инженерное командное училище имени маршала инжененых войск А.И. Прошлякова" Министерства обороны РФ
президентское кадетское 
училище»</t>
  </si>
  <si>
    <t>Государственное автономное учреждение дополнительного образования "Тюменской области"Региональный центр допризывной подготовки и патриотического воспитания "АВАНПОСТ"</t>
  </si>
  <si>
    <t>Вадик Елена Борисовка</t>
  </si>
  <si>
    <t xml:space="preserve">8 (3452) 22 06 49 </t>
  </si>
  <si>
    <t>avanposttyumen@mail.ru</t>
  </si>
  <si>
    <t>г. Тюмень, ул. Широтная, д. 216</t>
  </si>
  <si>
    <t>http://avanpost-72.ru https://vk.com.avanpost72</t>
  </si>
  <si>
    <t>Удмуртская республика</t>
  </si>
  <si>
    <t>Муниципальное бюджетное общеобразовательное учреждение "Средняя общеобразовательная школа №15 им. В.Н.Рождественского"</t>
  </si>
  <si>
    <t>Серегин Владислав Николаевич</t>
  </si>
  <si>
    <t>8 926 247 90 46</t>
  </si>
  <si>
    <t>vseregin@yandex.ru</t>
  </si>
  <si>
    <t>г.Глазов, ул.Калинина, 9а</t>
  </si>
  <si>
    <t>http://ciur.ru/glz/s15_glz/Lists/News/DispForm.aspx?ID=149&amp;Source=http%3A%2F%2Fciur%2Eru%2Fglz%2Fs15%5Fglz%2Fdefault%2Easpx&amp;ContentTypeId=0x010400F86523D7652F52428102C959DC48C2DA</t>
  </si>
  <si>
    <t>Муниципальное бюджетное общеобразоательное уреждение "Гимназия №8"</t>
  </si>
  <si>
    <t>г.Глазов, ул.Пионерская, 18</t>
  </si>
  <si>
    <t xml:space="preserve"> Муниципальное общеобразовательное учреждение "Падеринская основная общеобразовательная школа"</t>
  </si>
  <si>
    <t>ЭнтентееваРасимаРавилевна</t>
  </si>
  <si>
    <t>8 (34166) 7 21 48</t>
  </si>
  <si>
    <t>рadera2008@mail.ru</t>
  </si>
  <si>
    <t>Балезинский район, д. Падера, ул. Красная, 1</t>
  </si>
  <si>
    <t>Муниципальное общеобразовательное учреждение "Средняя общеобразовательная школа №93"</t>
  </si>
  <si>
    <t>Макарова Ирина Вячеславовна</t>
  </si>
  <si>
    <t>8 909 063 12 18</t>
  </si>
  <si>
    <t>irmakarka@yandex.ru</t>
  </si>
  <si>
    <t>г. Ижевск, Ворошилова 66</t>
  </si>
  <si>
    <t>Муниципальное общеобразовательное учреждение "Кизнерская средняя школа № 1"</t>
  </si>
  <si>
    <t>Тимошкина Елена Дмитриевна</t>
  </si>
  <si>
    <t>8 950 153 49 06</t>
  </si>
  <si>
    <t>school_1_kizner@mail.ru</t>
  </si>
  <si>
    <t>Кизнерский район, пос. Кизнер, ул. Школьная, 1</t>
  </si>
  <si>
    <t>Бюджетное профессиональное образовательное учреждение Удмуртской Республики «Ижевский машиностроительный техникум им. С. Н. Борина» г. Ижевска</t>
  </si>
  <si>
    <t>Худяков Дмитрий Валентинович</t>
  </si>
  <si>
    <t>8 (3412) 78 05 10                        8 982 834 01 07</t>
  </si>
  <si>
    <t>dmi98919492@yandex.ru, liceum8@yandex.ru</t>
  </si>
  <si>
    <t>г. Ижевск, ул. Ленина, 1</t>
  </si>
  <si>
    <t>Федеральное государственное бюджетное образовательное учреждение высшего образования "Удмуртский государственный университет"</t>
  </si>
  <si>
    <t>Петухова Лариса Николаевна, заместитель директора по учебной работе Института естественных наук, доцент кафедры физической и общественной географии</t>
  </si>
  <si>
    <t>8 (3412) 91 64 60                        8 905 876 15 48</t>
  </si>
  <si>
    <t>gf.udsu@mail.ru</t>
  </si>
  <si>
    <t>г. Ижевск, ул. Университетская д. 1, корп. 1</t>
  </si>
  <si>
    <t>vk.com/rgo_udm, f-ien.udsu.ru</t>
  </si>
  <si>
    <t>Муниципальное бюджетное общеобразовательное учреждение Игринская средняя общеобразовательная школа №1</t>
  </si>
  <si>
    <t>Мансурова Вера Эдуардовна</t>
  </si>
  <si>
    <t>8 950 815 45 93</t>
  </si>
  <si>
    <t>mansurova8@gmail.com</t>
  </si>
  <si>
    <t>п.Игра, ул.Коммунальная, д.28, место проведения: п.Игра, м-н Нефтяников,д.34</t>
  </si>
  <si>
    <t xml:space="preserve"> http://ciur.ru/igr/SI1_igr</t>
  </si>
  <si>
    <t>Ульяновская область</t>
  </si>
  <si>
    <t>Федеральное государственное бюджетное образовательное учреждение высшего образования «Ульяновский государственный педагогический университет имени И. Н. Ульянова»</t>
  </si>
  <si>
    <t xml:space="preserve">ФедоровВладимир Николаевич </t>
  </si>
  <si>
    <t xml:space="preserve">8  903 338 58 78                        8 (8422) 44 11 69 </t>
  </si>
  <si>
    <t>zolotovsk@mail.ru</t>
  </si>
  <si>
    <t>Ульяновск, площадь 100-летия со дня рождения В. И. Ленина, дом 4</t>
  </si>
  <si>
    <t>http://www.ulspu.ru/sveden/news/3072/</t>
  </si>
  <si>
    <t>Федеральное государственное казенное образовательное учреждение  «Ульяновское гвардейское суворовское училище Министерства обороны Российской Федерации»</t>
  </si>
  <si>
    <t>Муниципальное бюджетное общеобразовательное учреждение  "Средняя школа  № 69" г.Ульяновска</t>
  </si>
  <si>
    <t>Кочурина Надежда Александровна - главный специалист Управления  образования администрации города Ульяновска, Яшмурзина Анна Анатольевна -заместитель диревтора по УВР МБОУ СШ №69 г.Ульяновска</t>
  </si>
  <si>
    <t>8 903 320 05 28                           8 960 368 89 18</t>
  </si>
  <si>
    <t>mcuo@mail.ru, mou69@uom.mv.ru</t>
  </si>
  <si>
    <t>г.Ульяновск, б-р Фестивальный, д.18.</t>
  </si>
  <si>
    <t>http://education.simcat.ru/school69/news/1238/</t>
  </si>
  <si>
    <t>Муниципальное бюджетное общеобразовательное учреждение "Городская гимназия г. Димитровграда" Ульяновской области</t>
  </si>
  <si>
    <t>Ленивцева Татьяна Анатольевна -заместитель директора, учитель географии МБОУ Городская гимназия</t>
  </si>
  <si>
    <t>8 927 806 87 55</t>
  </si>
  <si>
    <t>gimnaziya-13@yandex.ru</t>
  </si>
  <si>
    <t>г. Димитровград, ул. Славского 11, корпус 1.</t>
  </si>
  <si>
    <t>http://ddgim.ru/index.php/sobytiya-i-novosti/157-vserossijskij-geograficheskij-diktant</t>
  </si>
  <si>
    <t>Муниципальное бюджетное общеобразовательное учреждение "Инзенская средняя школа №1 имени Ю.Т. Алашеева"</t>
  </si>
  <si>
    <t>Порохова Елена Александровна - ведущий инспектор Управления образования МО «Инзенский район», Вещунова Ксения Сергеевна - заместитель директора по УВР МБОУ Инзенская СШ №1</t>
  </si>
  <si>
    <t>8 927 820 26 51</t>
  </si>
  <si>
    <t>whiteschool@mail.ru</t>
  </si>
  <si>
    <t>г.  Инза, ул. Школьная  д.66.</t>
  </si>
  <si>
    <t>http://inza.ulregion.ru/news/10709/</t>
  </si>
  <si>
    <t>Муниципальное бюджетное общеобразовательное учреждение "Новоульяновская срелняя школа №1"</t>
  </si>
  <si>
    <t>Рябушкина Екатерина Анатольевна - учитель географии МОУ Новоульяновская СШ №1 (руководитель МО учителей географии)</t>
  </si>
  <si>
    <t>8 937 458 16 18</t>
  </si>
  <si>
    <t>novshkool12007@yandex.ru</t>
  </si>
  <si>
    <t>г. Новоульяновск, ул. Заводская, д. 13.</t>
  </si>
  <si>
    <t>http://novshkool1.ucoz.ru/news/informacija_ob_uchastii_v_obrazovatelnoj_akcii_vserossijskij_geograficheskij_diktant/2016-11-09-714</t>
  </si>
  <si>
    <t>Федеральное государственное бюджетноеобразовательное учреждение высшего образования "Ульяновский государственный университет"</t>
  </si>
  <si>
    <t>Ермолаева Светлана Вячеславовна</t>
  </si>
  <si>
    <t>8 (8422) 27 63 13</t>
  </si>
  <si>
    <t>esv@ulsu.ru</t>
  </si>
  <si>
    <t>г. Ульяновск, ул. Набережная еки Свияги, д. 40, корпус 1, ауд. 332</t>
  </si>
  <si>
    <t>http://www.ulsu.ru/1.html</t>
  </si>
  <si>
    <t>Муниципальное автономное общеобразовательное учреждение «Гимназия №34»</t>
  </si>
  <si>
    <t>Ширшова Людмила Алексеевна</t>
  </si>
  <si>
    <t>8 (8422) 63 82 87</t>
  </si>
  <si>
    <t>Mou34@uom.mv.ru</t>
  </si>
  <si>
    <t>г. Ульяновск, ул. Рябикова, д.25А</t>
  </si>
  <si>
    <t>http://education.simcat.ru/school34/news/1184/</t>
  </si>
  <si>
    <t>Хабаровский край</t>
  </si>
  <si>
    <t>Даьневосточный филиал федерального государственного бюджетного образовательного учреждениея высшего образования «Российская академия народного хозяйства и государственной службы при Президенте РФ»</t>
  </si>
  <si>
    <t xml:space="preserve">Никонова Анастасия Валентиновна </t>
  </si>
  <si>
    <t>8 914 424 24 82</t>
  </si>
  <si>
    <t xml:space="preserve">anikonova_27@mail.ru </t>
  </si>
  <si>
    <t>Хабаровск, ул.Муравьева-Амурского, 33</t>
  </si>
  <si>
    <t>Краевое государственное автономное           общеобразовательное учреждение «Краевой центр образования»</t>
  </si>
  <si>
    <t xml:space="preserve">Александрова Таисия Алексеевна </t>
  </si>
  <si>
    <t>8 924 215 46 38</t>
  </si>
  <si>
    <t xml:space="preserve">tais171@mail.ru </t>
  </si>
  <si>
    <t>г. Хабаровск, ул. Павла Леонтьевича Морозова, 92 Б</t>
  </si>
  <si>
    <t>Федеральное государственное бюджетное образовательное учреждение высшего образования "Амурский гуманитарно-педагогический государственный университет"</t>
  </si>
  <si>
    <t>Романова Надежда Геннадьевна</t>
  </si>
  <si>
    <t>8 (4217) 24 47 73</t>
  </si>
  <si>
    <t>г. Комсомольск -на-Амуре, ул. Кирова, д. 17, корп. 2</t>
  </si>
  <si>
    <t>www.amgpgu.ru</t>
  </si>
  <si>
    <t>Муниципальное бюджетное учреждение средняя общеобразовательная школа №2 сельского поселения "Село Хурба", Комсомольского района Хабаровского края</t>
  </si>
  <si>
    <t>Гуменюк Наталья Валентиновна, Гуменюк Валентин Куприянович</t>
  </si>
  <si>
    <t>8 914 777 06 13                          8 914 189 8560</t>
  </si>
  <si>
    <t>orel13@List.ru</t>
  </si>
  <si>
    <t>Комсомольский район, с. Хурба2, улица  Добровольского дом 1</t>
  </si>
  <si>
    <t>http://hurba2.schoole.ru/</t>
  </si>
  <si>
    <t>Муниципальное бюджетное общеобразовательное учреждение средняя общеобразовательная школа Снежненского сельского поселения Комсомольского муниципального района Хабаровского края</t>
  </si>
  <si>
    <t>Тюфякова Марина Николаевна</t>
  </si>
  <si>
    <t>8 914 162 40 76</t>
  </si>
  <si>
    <t>marinansbm@mail.ru</t>
  </si>
  <si>
    <t>Комсомольский район, с.п. Снежный, ул. Торговая, д. 1</t>
  </si>
  <si>
    <t>Муниципальное бюджетное общеобразовательное учреждение
Средняя общеобразовательная школа
Кенайского сельского поселения</t>
  </si>
  <si>
    <t>Черных Евгения Викторовна</t>
  </si>
  <si>
    <t>8 914 160 50 26</t>
  </si>
  <si>
    <t>kenai2007@yandex.ru</t>
  </si>
  <si>
    <t>Комсомольский район, п. Кенай, ул. Школьная 2а</t>
  </si>
  <si>
    <t>Ханты-Мансийский автономный округ</t>
  </si>
  <si>
    <t>Федеральное государственное бюджетное образовательное учреждение высшего  образования  «Нижневартовский государственный университет»</t>
  </si>
  <si>
    <t>Карпекин Юрий Александрович</t>
  </si>
  <si>
    <t>8 (3466) 44 39 50</t>
  </si>
  <si>
    <t>rgo.ugra@gmail.com</t>
  </si>
  <si>
    <t>г. Нижневартовск; улица Ленина, д. 56,</t>
  </si>
  <si>
    <t>Федеральное государственное бюджетное образовательное учреждение высшего образования «Югорский государственный университет»,</t>
  </si>
  <si>
    <t>8 (3467) 35 78 17</t>
  </si>
  <si>
    <t>г. Ханты-Мансийск, ул. Чехова, 16,</t>
  </si>
  <si>
    <t>Бюджетное учреждение профессионального образования  Ханты-Мансийского автономного округа «Белоярский политехнический колледж»,</t>
  </si>
  <si>
    <t>8 (34670) 2 10 25</t>
  </si>
  <si>
    <t>г. 'Белоярский, квартал Спортивный, д.1,</t>
  </si>
  <si>
    <t>Бюджетное учреждение профессионального образования  Ханты-Мансийского автономного округа «Радужнинский политехнический колледж»,</t>
  </si>
  <si>
    <t>8 (34668) 3 69 41, 8 (34668) 3 69 36</t>
  </si>
  <si>
    <t>г. Радужный, микрорайон 6, дом 27,</t>
  </si>
  <si>
    <t>Бюджетное учреждение профессионального образования  Ханты-Мансийского автономного округа  «Югорский политехнический колледж)</t>
  </si>
  <si>
    <t>8 (34675) 7 63 29.</t>
  </si>
  <si>
    <t>г. Югорск, ул. 40 лет Победы, дом 16,</t>
  </si>
  <si>
    <t>Муниципальное бюджетное общеобразовательное учреждение «Средняя общеобразовательная школа № 5» - "Школа здоровья и развития"</t>
  </si>
  <si>
    <t>Белан Любовь Григорьевна, заместитель директора по научно-методической работе</t>
  </si>
  <si>
    <t>8 912 904 57 52</t>
  </si>
  <si>
    <t>lubov73belan@yandex.ru</t>
  </si>
  <si>
    <t>г. Радужный, ул Казамкина, 7 мкрн., дом 25</t>
  </si>
  <si>
    <t>http://school5-rad.edusite.ru/  http://geograph86.ucoz.ru/</t>
  </si>
  <si>
    <t>Государственное образовательное учреждение высшего профессионального образования "Сургутский педагогический университет"</t>
  </si>
  <si>
    <t>Владислав Валентинович Медведев</t>
  </si>
  <si>
    <t>8 932 430 11 24</t>
  </si>
  <si>
    <t>vlad.etno@mail.ru</t>
  </si>
  <si>
    <t>г.Сургут, ул.50 лет ВЛКСМ 10/2</t>
  </si>
  <si>
    <t>Бюджетное учреждение высшего образования Ханты-Мансийского автономного округа – Югры "Сургутский Государственный Университет"</t>
  </si>
  <si>
    <t>Глеб Михайлович Кукуричкин</t>
  </si>
  <si>
    <t xml:space="preserve"> 8 922 406 92 31</t>
  </si>
  <si>
    <t>lesnik72@mail.ru</t>
  </si>
  <si>
    <t>г.Сургут, ул.Ленина 1</t>
  </si>
  <si>
    <t>Муниципальное бюджетное общеобразовательное учреждение "Средняя общеобразовательная школа №27"</t>
  </si>
  <si>
    <t>Алексей Николаевич Булдин</t>
  </si>
  <si>
    <t>8 922 411 68 01</t>
  </si>
  <si>
    <t>konduktor87@mail.ru</t>
  </si>
  <si>
    <t>г.Сургут, ул.Мира 23</t>
  </si>
  <si>
    <t>СИА- ПРЕСС Центр</t>
  </si>
  <si>
    <t>Юлия Александровна Беркут</t>
  </si>
  <si>
    <t>8 904 472 10 48</t>
  </si>
  <si>
    <t>jberkut@mail.ru</t>
  </si>
  <si>
    <t>г.Сургут, б.Свободы,1</t>
  </si>
  <si>
    <t>Федеральное образовательное учреждение высшего образования 
«Нижневартовский государственный университет»</t>
  </si>
  <si>
    <t>ректор НВГУ Горлов Сергей Иванович
декан факультета экологии и инжиниринга НВГУ  Иванов Вячеслав Борисович</t>
  </si>
  <si>
    <t>8 (3466) 43 65 86</t>
  </si>
  <si>
    <t>egf@nvsu.ru</t>
  </si>
  <si>
    <t>Ханты-Мансийский автономный округ-Югра, Тюменская область, г. Нижневартовск,
 ул. Дзержинского 11 (корп.4 НВГУ)</t>
  </si>
  <si>
    <t>Челябинская область</t>
  </si>
  <si>
    <t>Федеральное государственное бюджетное образовательное учреждение высшего образования «Челябинский государственный университет»</t>
  </si>
  <si>
    <t>Севастьянова Татьяна Ивановна</t>
  </si>
  <si>
    <t>8 (351)799 72 40</t>
  </si>
  <si>
    <t>director_ido@csu.ru</t>
  </si>
  <si>
    <t>г. Челябинск, ул. Братьев Кашириных, д. 129</t>
  </si>
  <si>
    <t>Федеральное государственное бюджетное образовательное учреждение высшего образования «Южно-Уральский государственный университет»</t>
  </si>
  <si>
    <t>Потапова Марина Владимировна, Малаев Александр Владимирович, Захаров Сергей Геннадьевич</t>
  </si>
  <si>
    <t>8 (8351) 216 56 02                        210 54 05                                    8 (8351) 267 92 10</t>
  </si>
  <si>
    <t>malaevav@csu.ru, atlic@susu.ac.ru, chelrgo@mail.ru</t>
  </si>
  <si>
    <t xml:space="preserve"> г. Челябинск, просп. Ленина, д. 69, ул.Бажова, д. 48</t>
  </si>
  <si>
    <t>Координатор Моисеева Светлана Александровна, 8(8351)263-40-67, moiseeva_sa@minobr74.ru</t>
  </si>
  <si>
    <t>Федеральное государственное бюджетное образовательное учреждение высшего образования «Челябинский государственный университет» Миасский филиал</t>
  </si>
  <si>
    <t>Иванова Марина Кронидовна</t>
  </si>
  <si>
    <t>8 952 514 54 87</t>
  </si>
  <si>
    <t>mariva09@rambler.ru</t>
  </si>
  <si>
    <t>Г. МИАСС, УЛ. КЕРЧЕНСКАЯ, Д.1</t>
  </si>
  <si>
    <t>Муниципальное казённое учреждение "Городская библиотека"</t>
  </si>
  <si>
    <t>Воложина Елизавета Александровна</t>
  </si>
  <si>
    <t>8 (35146) 2 02 65                        8 922 235 38 21</t>
  </si>
  <si>
    <t>librarysnz@gmail.com</t>
  </si>
  <si>
    <t xml:space="preserve"> г. Снежинск, пр. Мира, д. 22</t>
  </si>
  <si>
    <t>Муниципальное бюджетное учреждение культуры «Центральная городская библиотека»</t>
  </si>
  <si>
    <t>Директор Тукмачева Ольга Валерьевна</t>
  </si>
  <si>
    <t>8 (35191) 6 27  83,8 (35191) 6 74 76</t>
  </si>
  <si>
    <t>gor_bibl@mail.ru</t>
  </si>
  <si>
    <t xml:space="preserve"> г. Трёхгорный, ул.Калинина, д.9</t>
  </si>
  <si>
    <t>Андреева Марина Васильевна</t>
  </si>
  <si>
    <t>8 (35164)  2 30  00</t>
  </si>
  <si>
    <t>school7406@mail.ru</t>
  </si>
  <si>
    <t xml:space="preserve"> г. В.Уфалей, ул. К.Маркса, 135а</t>
  </si>
  <si>
    <t>http://www.74333s006.edusite.ru/</t>
  </si>
  <si>
    <t>Муниципальное бюджетное общеобразовательное учреждение "Средняя общеобразовательная школа № 109"</t>
  </si>
  <si>
    <t>Андреева Татьяна Владимировна (учитель географии),</t>
  </si>
  <si>
    <t>8 909 079 94 79</t>
  </si>
  <si>
    <t>inn-svistun@ya.ru</t>
  </si>
  <si>
    <t>г. Трёхгорный ул. Мира д. 20</t>
  </si>
  <si>
    <t>Центральная городская библиотека г. Копейска</t>
  </si>
  <si>
    <t>Проломова Анастасия Александровна 
Свистун Инна Владимировна (заместитель директора)</t>
  </si>
  <si>
    <t>8 912 776 98 55</t>
  </si>
  <si>
    <t>prolomi@mail.ru</t>
  </si>
  <si>
    <t xml:space="preserve"> г. Копейск, ул. Жданова, 29.</t>
  </si>
  <si>
    <t xml:space="preserve">Муниципальное казенное общеобразовательное  учреждение «Средняя общеобразовательная школа №9 города Аши Челябинской области </t>
  </si>
  <si>
    <t>Ахметова Алла Николаевна учитель географии</t>
  </si>
  <si>
    <t>8 902 866 36 51</t>
  </si>
  <si>
    <t>г. Аша ул. Фрунзе, д. 34</t>
  </si>
  <si>
    <t>Муниципальное автономное образовательное учреждение ″Гимназия №23″;</t>
  </si>
  <si>
    <t>Мельшина Наталья Владимировна руководитель ГМО учителей географии</t>
  </si>
  <si>
    <t>8 904 308 93 16</t>
  </si>
  <si>
    <t>mel.55@mail.ru</t>
  </si>
  <si>
    <t>г. Троиц,  улица Крупской дом №5</t>
  </si>
  <si>
    <t>http://www.74325s017.edusite.ru</t>
  </si>
  <si>
    <t>Муниципальное бюджетное общеобразовательное учреждение «Средняя общеобразовательная школа № 109»</t>
  </si>
  <si>
    <t>Свистун Инна Владимировна, Андреева Татьяна Владимировна</t>
  </si>
  <si>
    <t>8 912  776 98 55</t>
  </si>
  <si>
    <t>Sch109@trg.ru</t>
  </si>
  <si>
    <t xml:space="preserve"> г. Трёхгорный ул. Мира д. 20</t>
  </si>
  <si>
    <t xml:space="preserve"> 'Муниципальное казенное общеобразовательное учреждение "Аминевская средняя общеобразовательная школа"</t>
  </si>
  <si>
    <t>Батршина Зульфия Рафигатовна</t>
  </si>
  <si>
    <t>8 (35165) 5 41 37</t>
  </si>
  <si>
    <t xml:space="preserve"> Уйский р-н, с. Аминево, Молодежная ул, 11.</t>
  </si>
  <si>
    <t>Федеральное государственное бюджетное образовательное учреждение высшего образования «Магнитогорский государственный технический университет им. Г.И. Носова», Институт Гуманитарного образования</t>
  </si>
  <si>
    <t>Аракчеева Зинаида Васильевна</t>
  </si>
  <si>
    <t>8 902 600 42 18</t>
  </si>
  <si>
    <t>z.eva1215@yandex.ru
aminevo-school@mail.ru</t>
  </si>
  <si>
    <t>г. Магнитогорск, пр. Ленина, 38</t>
  </si>
  <si>
    <t>Муниципальное общеобразовательное учреждение "Основная общеобразовательная школа № 30" города Магнитогорска</t>
  </si>
  <si>
    <t>Тарасова Юлия Юрьевна</t>
  </si>
  <si>
    <t>8 (3519) 48 38 37</t>
  </si>
  <si>
    <t>sch30_mgn@mail.ru</t>
  </si>
  <si>
    <t xml:space="preserve"> г. Магнитогорск, ул. Маяковского, д. 28</t>
  </si>
  <si>
    <t>Муниципальное бюджетное общеобразовательное учреждение «Средняя общеобразовательная школа №21»</t>
  </si>
  <si>
    <t>Хворостова Яна Геннадьевна</t>
  </si>
  <si>
    <t>8 919 316 53 82</t>
  </si>
  <si>
    <t>jh77@rambler.ru</t>
  </si>
  <si>
    <t xml:space="preserve"> г. Озерск, ул. Матросова, д.2</t>
  </si>
  <si>
    <t>Филиал Федеральное государственное казенное военное образовательное учреждение высшего образования "Военный учебно-научный центр Военно-воздушных сил "Военно-воздушная академия имени профессора Н.Е. Жуковского и Ю.А. Гагарина" (г. Воронеж) Министерства обороны Российской Федерации в г. Челябинске</t>
  </si>
  <si>
    <t>Муниципальное общеобразовательное учреждение средняя общеобразовательная школа №1</t>
  </si>
  <si>
    <t>Шмарина Алина Владимировна
Кичина Ольга Борисовна</t>
  </si>
  <si>
    <t>8 951 794 41 86</t>
  </si>
  <si>
    <t>г. Кыштым, ул. Ветеранов, 26</t>
  </si>
  <si>
    <t>https://vk.com/kgotour
https://vk.com/club132349963</t>
  </si>
  <si>
    <t>Муниципальное автономное общеобразовательное учреждение "Гимназия №80 г. Челябинска"</t>
  </si>
  <si>
    <t>Карлина Лариса Алексеевна</t>
  </si>
  <si>
    <t>8 904 305 57 00</t>
  </si>
  <si>
    <t>lorayarch@yandex.ru</t>
  </si>
  <si>
    <t>г. Челябинск, ул. Елькина, д.88</t>
  </si>
  <si>
    <t>gimn80.ucoz.ru</t>
  </si>
  <si>
    <t>Чеченская Республика</t>
  </si>
  <si>
    <t>Федеральное государственное бюджетное образовательное учреждение высшего образования «Чеченский государственный университет»</t>
  </si>
  <si>
    <t>Довлаков Муслим Вахаевич</t>
  </si>
  <si>
    <t>8 928 6442244</t>
  </si>
  <si>
    <t>6442244@bk.ru</t>
  </si>
  <si>
    <t>г. Грозный, бульвар Дудаева, 17</t>
  </si>
  <si>
    <t>Чеченская республика</t>
  </si>
  <si>
    <t>Муниципальное бюджетное общеобразовательное учреждение «Средняя общеобразовательная школа №2 с. Толстой-Юрт»</t>
  </si>
  <si>
    <t>Джабраилова Петимат Якубовна</t>
  </si>
  <si>
    <t>8 938 895 67 72</t>
  </si>
  <si>
    <t>zandak83-83@mail.ru</t>
  </si>
  <si>
    <t>Грозненский муниципальный район, с. Толстой-Юрт, пос. №2</t>
  </si>
  <si>
    <t>Муниципальное бюджетное общеобразовательное учреждение "Гимназия №2" г. Грозного</t>
  </si>
  <si>
    <t>Шаваева Залина Ахиатовна</t>
  </si>
  <si>
    <t>8 929 898 94 69</t>
  </si>
  <si>
    <t>ms.zalina2016@mail.ru</t>
  </si>
  <si>
    <t>г.Грозный, Заводской район, ул.Гурьевская №11</t>
  </si>
  <si>
    <t>grozny-gymn-2@yandex.ru</t>
  </si>
  <si>
    <t>Чувашская Республика</t>
  </si>
  <si>
    <t>Федеральное государственное бюджетное образовательное учреждение высшего  образования «Чувашский государственный университет им. И.Н. Ульянова</t>
  </si>
  <si>
    <t>Никонорова Инна Витальевна</t>
  </si>
  <si>
    <t>8 905 341 14 57,                                  8 (8352) 45 26 53, внутр. 3302</t>
  </si>
  <si>
    <t>niko-inna@yandex.ru</t>
  </si>
  <si>
    <t>г. Чебоксары,
ул. Университетская, д. 38,
новый корпус ЧГУ</t>
  </si>
  <si>
    <t>http://gov.cap.ru/info.aspx?gov_id=13&amp;type=main&amp;id=3396095
https://www.facebook.com/events/207010813058300/
http://www.chuvsu.ru/</t>
  </si>
  <si>
    <t>Муниципальное бюджетное общеобразовательное учреждение «Аликовская средняя общеобразовательная школа  им. И.Я.Яковлева»</t>
  </si>
  <si>
    <t>Волков Владислав Константинович</t>
  </si>
  <si>
    <t>8 927 865 49 16</t>
  </si>
  <si>
    <t>shol-alik@yandex.ru</t>
  </si>
  <si>
    <t xml:space="preserve">Аликовский район,с. Аликово, ул. Советская, д.15 </t>
  </si>
  <si>
    <t>Муниципальное бюджетное общеобразовательное учреждение «Батыревская средняя общеобразовательная школа  № 1»</t>
  </si>
  <si>
    <t>1 Кузнецова А.Н. 2.Башмаков В.В.</t>
  </si>
  <si>
    <t>8 927 866 03 77,                             8 908 302 01 28</t>
  </si>
  <si>
    <t>svetatarbat@yandex.ru</t>
  </si>
  <si>
    <t>с. Батырево, пр-т Ленина 30</t>
  </si>
  <si>
    <t>Муниципальное бюджетное общеобразовательное учреждение «Вурнарская средняя общеобразовательная школа  №1 им. И.Н. Никифорова»</t>
  </si>
  <si>
    <t>Суин Михаил Вячеславович, учитель географии</t>
  </si>
  <si>
    <t>8 927 855 72 62</t>
  </si>
  <si>
    <t>donmisha@yandex.ru</t>
  </si>
  <si>
    <t>Вурнары, ул. Ленина, д. 56</t>
  </si>
  <si>
    <t xml:space="preserve">Муниципальное бюджетное общеобразовательное учреждение «Вурнарская средняя общеобразовательная школа №2» Вурнарского района Чувашской Республики </t>
  </si>
  <si>
    <t>Афанасьева Галина Петровна</t>
  </si>
  <si>
    <t>8 (83537) 2 54 39</t>
  </si>
  <si>
    <t>obrazov3@vurnar.cap.ru</t>
  </si>
  <si>
    <t>п.Вурнары, ул. К.Маркса, д.1</t>
  </si>
  <si>
    <t>Муниципальное бюджетное общеобразовательное учреждение «Средняя общеобразовательная школа №7 имени Героя Советского Союза З.И. Парфеновой»</t>
  </si>
  <si>
    <t>Кольдина Лидия Николаевна</t>
  </si>
  <si>
    <t>8 (83531) 6 02 16</t>
  </si>
  <si>
    <t>anna7s1@rambler.ru</t>
  </si>
  <si>
    <t>г. Алатырь, ул. Березовая, дом 1</t>
  </si>
  <si>
    <t>http://www.sodh7-galat.edu21.cap.ru/?t=hry&amp;eduid=4644&amp;hry=./4489/262334</t>
  </si>
  <si>
    <t>Муниципальное бюджетное общеобразовательное учреждение «Средняя общеобразовательная школа №9»</t>
  </si>
  <si>
    <t xml:space="preserve">8 905 028 80 85    </t>
  </si>
  <si>
    <t>nadegdashutova@gmail.com</t>
  </si>
  <si>
    <t>г. Канаш ул. Чкалова, д.12</t>
  </si>
  <si>
    <t>Муниципальное бюджетное общеобразовательное учреждение «Гимназия №8»</t>
  </si>
  <si>
    <t>Осипова Наталья Александровна</t>
  </si>
  <si>
    <t>8 919 679 05 18</t>
  </si>
  <si>
    <t>nataliy_osipova@mail.ru</t>
  </si>
  <si>
    <t>г. Шумерля, ул. Сурская, д.7</t>
  </si>
  <si>
    <t>http://gymnasium8.ru/</t>
  </si>
  <si>
    <t>Муниципальное бюджетное общеобразовательное учреждение «Ибресинская средняя общеобразовательная школа №1»</t>
  </si>
  <si>
    <t xml:space="preserve">Турбина Светлана Николаевна (методист ИМЦТарасова Надежда Николаевна (учитель географии МБОУ «Ибресинская СОШ №1») </t>
  </si>
  <si>
    <t>8 927 864 64 33                              8 953 014 65 78</t>
  </si>
  <si>
    <t xml:space="preserve">ibrruo34@cap.ru </t>
  </si>
  <si>
    <t>Ибресинский район, п. Ибреси, ул.Школьная,4</t>
  </si>
  <si>
    <t>http://www.sosh1-ibresi.edu.cap.ru</t>
  </si>
  <si>
    <t>Муниципальное бюджетное общеобразовательное учреждение «Красночетайская средняя общеобразовательная школа»</t>
  </si>
  <si>
    <t>Порейкина Ольга Владимировна</t>
  </si>
  <si>
    <t>8 927 864 64 33                             8 953 014 65 78</t>
  </si>
  <si>
    <t>poreykina@inbox.ru</t>
  </si>
  <si>
    <t>с. Красные Четаи, пл. Победы, д.3</t>
  </si>
  <si>
    <t>Муниципальное бюджетое общеобразовательное учреждение  «Порецкая средняя общеобразовательная школа» Порецкого района</t>
  </si>
  <si>
    <t>Полумордвинова И.Н., Нардина М.И.</t>
  </si>
  <si>
    <t>8 961 342 39 29                              8 903 066 72 34</t>
  </si>
  <si>
    <t>marinanardina@mail.ru, irina.po.77@mail.ru</t>
  </si>
  <si>
    <t>Порецкий район, с. Порецкое, пер. Школьный д. 4</t>
  </si>
  <si>
    <t>Управление образования молодежной политики и спорта администрации Урмарского района</t>
  </si>
  <si>
    <t>Хисамова Наталия Николаевна</t>
  </si>
  <si>
    <t>8(83544)2 19 97
8 903 066 72 34</t>
  </si>
  <si>
    <t>пгт. Урмары, ул. Чапаева, д.2</t>
  </si>
  <si>
    <t>Муниципальное бюджетное общеобразовательное учреждение «Старочукальская основная общеобразовательная школа»</t>
  </si>
  <si>
    <t>Долгова Ирина Владимировна</t>
  </si>
  <si>
    <t>8 (83546) 2 75 32</t>
  </si>
  <si>
    <t>stchuk-shemur@edu.cap.ru</t>
  </si>
  <si>
    <t>Шемуршинский район, д. Старые Чукалы, ул. Комсомольская, д.81</t>
  </si>
  <si>
    <t>Муниципальное бюджетное общеобразовательное учреждение «Шумерлинская средняя общеобразовательная школа» Шумерлинского района</t>
  </si>
  <si>
    <t>Наумова Тамара Николаевна</t>
  </si>
  <si>
    <t>8 (835) 366 17 34</t>
  </si>
  <si>
    <t>shumer-shumr@yandex.ru</t>
  </si>
  <si>
    <t>Шумерлинский район, д. Шумерля.ул. Калинина, д.53А</t>
  </si>
  <si>
    <t>http://www.shumer-shumr.edu21.cap.ru/?t=hry&amp;eduid=4580&amp;hry=./4425/10764/212484/261855</t>
  </si>
  <si>
    <t>Муниципальное бюджетное общеобразовательное учреждение  «Яльчикская средняя общеобразовательная школа»</t>
  </si>
  <si>
    <t>Баймушкин Владимир Михайлович</t>
  </si>
  <si>
    <t>8 (835) 492 55 07</t>
  </si>
  <si>
    <t xml:space="preserve">wlad.b73@yandex.ru ;  sosh1-yaltch@edu.cap.ru </t>
  </si>
  <si>
    <t>Село Яльчики, улица Юбилейная, д.6</t>
  </si>
  <si>
    <t xml:space="preserve">http://www.sosh1-yaltch.edu21.cap.ru/?t=hry&amp;eduid=4615&amp;hry=./4460/262251 </t>
  </si>
  <si>
    <t>Муниципальное бюджетное общеобразовательное учреждение «Гимназия №1» г. Ядрин Чувашской Республики</t>
  </si>
  <si>
    <t>Волкова Росина Валерьевна, Антипина Елена Михайловна</t>
  </si>
  <si>
    <t>8 927 859 96 72,                               8 917 660 50 34</t>
  </si>
  <si>
    <t>volrosa@mail.ru, metodjad@mail.ru</t>
  </si>
  <si>
    <t xml:space="preserve">г. Ядрин, ул . Октябрьская, 1 </t>
  </si>
  <si>
    <t>http://www.gym1-yadrin.edu21.cap.ru/</t>
  </si>
  <si>
    <t>Муниципальное бюджетное образовательное учреждение «Гимназия №1 » г. Мариинский Посад Чувашской Республики</t>
  </si>
  <si>
    <t>Мазилкина Надежда Витальевна</t>
  </si>
  <si>
    <t>8 961 345 88 09</t>
  </si>
  <si>
    <t>Mailkina77@mail.ru</t>
  </si>
  <si>
    <t>г.Мариинский Посад, ул.Июльская, д.25</t>
  </si>
  <si>
    <t xml:space="preserve">http://www.gym1-marpos.edu21.cap.ru/?t=hry&amp;eduid=4426&amp;hry=./4271/210379/262015 </t>
  </si>
  <si>
    <t>Муниципальное бюджетное общеобразовательное учреждение «Шемуршинская средняя общеобразовательная школа» Шемуршинского района Чувашской Республики</t>
  </si>
  <si>
    <t>Пирогова Галина Васильевна</t>
  </si>
  <si>
    <t>8 (83546) 2 38 71</t>
  </si>
  <si>
    <t>sosh-shemur@edu.cap.ru</t>
  </si>
  <si>
    <t>Шемуршинский район, с. Шемурша, ул. Юбилейная, д.1А</t>
  </si>
  <si>
    <t>Муниципальное бюджетное  общеобразовательное  учреждение «Вурнарская средняя общеобразовательная школа №2» Вурнарского района Чувашской Республики</t>
  </si>
  <si>
    <t>Григорьева Алина Васильевна</t>
  </si>
  <si>
    <t>8 937 394 79 57</t>
  </si>
  <si>
    <t>alena.grig77@mail.ru</t>
  </si>
  <si>
    <t>Вурнарский район, пгт. Вурнары, улица Карла Маркса, д.1</t>
  </si>
  <si>
    <t>Муниципальное бюджетное ощеобразовательное учреждение "Траковская средняя общеобразовательная школа" Красноармейского района</t>
  </si>
  <si>
    <t>Николаева Инна Анатольевна</t>
  </si>
  <si>
    <t>8 927 858 41 44</t>
  </si>
  <si>
    <t>xlesi@rambler.ru</t>
  </si>
  <si>
    <t xml:space="preserve"> с. Красноармейское, ул. Ленина, д.39</t>
  </si>
  <si>
    <t>http://www.trakgym-krarm.edu21.cap.ru/?t=adv&amp;eduid=4402&amp;adv=27810</t>
  </si>
  <si>
    <t>Чукотский автономный округ</t>
  </si>
  <si>
    <t xml:space="preserve">Чукотский филиал Федерального государственного автономного образовательного учреждения высшего образования "Северо-восточный федеральный университет имени М.К.Аммосова" </t>
  </si>
  <si>
    <t>Горченко Светлана Анатольевна</t>
  </si>
  <si>
    <t>8 924 665 22 03</t>
  </si>
  <si>
    <t>svfu.chukotka@mail.ru</t>
  </si>
  <si>
    <t>г.Анадырь,ул.Студенческая д.3</t>
  </si>
  <si>
    <t>Муниципальное бюджетное общеобразовательное учреждение  «Центр образования с. Анюйск Билибинского муниципального района Чукотского атономного округа»</t>
  </si>
  <si>
    <t>Кисилева Наталья Викторовна</t>
  </si>
  <si>
    <t>8 968 141 01 70</t>
  </si>
  <si>
    <t xml:space="preserve">kisilevanv1980@mail.ru  </t>
  </si>
  <si>
    <t>Билибинский муниципальный район, с. Анюйск, ул. Полярная, д.15А</t>
  </si>
  <si>
    <t>Государственное автономное образовательне учреждение Чукотского автономного округа "Чукотский окружной профильный лицей"</t>
  </si>
  <si>
    <t>Маркуева Екатерина Дорджиевна</t>
  </si>
  <si>
    <t>8 (42722) 2 09 59                              8 964 481 08 43</t>
  </si>
  <si>
    <t>chopl@list.ru, markuevaed@mail.ru</t>
  </si>
  <si>
    <t>г. Анадырь, ул. В.Беринга, 7</t>
  </si>
  <si>
    <t>Муниципальное бюджетное общеобразовательное учреждение  "Средняя общеобразовательная школа №1 г. Анадыря"</t>
  </si>
  <si>
    <t>Шаповалова Людмила Витальевна</t>
  </si>
  <si>
    <t>8 (42722) 2 64 26                            8 914 080 94 87</t>
  </si>
  <si>
    <t>Sh1_anadyr@mail.ru</t>
  </si>
  <si>
    <t>г. Анадырь, ул. Мира, 15</t>
  </si>
  <si>
    <t>Муниципальное бюджетное общеобразовательное учреждение «Центр образования посёлка Угольные Копи»</t>
  </si>
  <si>
    <t>Кучукова Гульнара Наримановна</t>
  </si>
  <si>
    <t>8 914 536 48 80</t>
  </si>
  <si>
    <t>gulnarakuchukova@mail.ru</t>
  </si>
  <si>
    <t>Анадырский район, п.Угольные Копи, ул.Молодежная,1</t>
  </si>
  <si>
    <t>Муниципальное автономное общеобразовательное учреждение "Средняя общеобразовательная школа города Билибино Чукотского автономного округа</t>
  </si>
  <si>
    <t>Грунская С.И.</t>
  </si>
  <si>
    <t>8 924 666 25 53</t>
  </si>
  <si>
    <t>schoolbilibin1@mail.ru</t>
  </si>
  <si>
    <t>г.Билибино, ул.Ленина, д.2</t>
  </si>
  <si>
    <t xml:space="preserve">Муниципальное бюджетное общеобразовательное учреждение  "Центр образования г. Певек" </t>
  </si>
  <si>
    <t>Бельдиман Елена Борисовна</t>
  </si>
  <si>
    <t>8 (42737) 4 27 45
8 (42737) 4 27 70</t>
  </si>
  <si>
    <t>centr42@rambler.ru</t>
  </si>
  <si>
    <t xml:space="preserve"> Чаунский район, г. Певек, ул. Пугачева, д. 62</t>
  </si>
  <si>
    <t>Муниципальное бюджетное общеобразовательное учреждение "Школа-интернат среднего общего образования поселкак Провидения"</t>
  </si>
  <si>
    <t>Королькова Ирина Владимировна</t>
  </si>
  <si>
    <t>8 (42735) 2 27 64</t>
  </si>
  <si>
    <t>sch_provideniya@mail.ru</t>
  </si>
  <si>
    <t>пг. Провидения, ул. Полярная, д. 35/1</t>
  </si>
  <si>
    <t>Муниципальное бюджетное общеобразовательное учреждение «Средняя общеобразовательная школа поселка Эгвекинот»</t>
  </si>
  <si>
    <t>Голохвастова Н.С.</t>
  </si>
  <si>
    <t>8 (42734) 2 20 79
8 924 665 34 50</t>
  </si>
  <si>
    <t>School-egvekinot@yandex.ru</t>
  </si>
  <si>
    <t>Иультинский р-н, Эгвекинот рп, Комсомольская ул., д.11</t>
  </si>
  <si>
    <t>Ямало-Ненецкий Автономный округ</t>
  </si>
  <si>
    <t>Муниципальное бюджетное общеобразовательное учреждение "Новопортовская школа-интернат имени Л.В.Лапцуя" (Новопортовская школа-интернат)</t>
  </si>
  <si>
    <t>Мартюкова Анна Валерьевеа, учитель географии</t>
  </si>
  <si>
    <t>8 951 982 29 81</t>
  </si>
  <si>
    <t>martyukovaanna@yandex.ru</t>
  </si>
  <si>
    <t xml:space="preserve"> с. Новый Порт, ул. Школьная, д.2.</t>
  </si>
  <si>
    <t>http://xn--h1ajg0b.xn--p1ai/cs_common.html</t>
  </si>
  <si>
    <t>Государственное бюджетное учреждение Ямало-Ненецкого автономного округа «Национальная библиотека Ямало-Ненецкого автономного округа»</t>
  </si>
  <si>
    <t>Алдыбаева Ирина Владимировна</t>
  </si>
  <si>
    <t>8 (34922) 4 17 98</t>
  </si>
  <si>
    <t xml:space="preserve">pb@nb.gov.yanao.ru
 </t>
  </si>
  <si>
    <t xml:space="preserve"> г. Салехард, ул. Арктическая, д. 1.</t>
  </si>
  <si>
    <t>Куличенко
Елена Владимировна</t>
  </si>
  <si>
    <t>8 902 621 52 18</t>
  </si>
  <si>
    <t>elenakulichenko@yandex.ru</t>
  </si>
  <si>
    <t>м-н Юбилейный, д 6 корп. 3</t>
  </si>
  <si>
    <t>Муниципальное бюджетное общеобразовательное учреждение «Школа № 3 им. А.И. Покрышкина»</t>
  </si>
  <si>
    <t>Колтыкова 
Ирина Владимировна</t>
  </si>
  <si>
    <t>8 912 436 90 65</t>
  </si>
  <si>
    <t xml:space="preserve">irina.koltykova@yandex.ru </t>
  </si>
  <si>
    <t>г. Муравленко, ул.Школьная, д.17</t>
  </si>
  <si>
    <t>Муниципальное общеобразовательное учреждение Средняя общеобразовательная школа № 4 г.Надыма»</t>
  </si>
  <si>
    <t>Калинин Кирилл Евгеньевич</t>
  </si>
  <si>
    <t>8 982 407 28 35 
8 (3499) 53 87 37</t>
  </si>
  <si>
    <t xml:space="preserve">kalinych@e1.ru, kallinin_ke@mail.ru,sosh4ndm@mail.ru </t>
  </si>
  <si>
    <t>Надымский район, г. Надым, ул. Зверева,д. 24а</t>
  </si>
  <si>
    <t>Муниципальное бюджетное общеобразовательное учреждение "Средняя общеобразовательная школа № 1"</t>
  </si>
  <si>
    <t>Чепыгова Наталья Борисовна</t>
  </si>
  <si>
    <t>8 961 552 18 85</t>
  </si>
  <si>
    <t xml:space="preserve">ChepigovaN@yandex.ru </t>
  </si>
  <si>
    <t xml:space="preserve">г.Губкинский,мкр. 2, д. 31 </t>
  </si>
  <si>
    <t>Муниципальное бюджетное общеобразовательное учреждение  "Основная общеобразовательная школа № 3"</t>
  </si>
  <si>
    <t>Батагова Елена Владимировна</t>
  </si>
  <si>
    <t>8 922 461 18 61</t>
  </si>
  <si>
    <t xml:space="preserve">lyeonya1@mail.ru </t>
  </si>
  <si>
    <t xml:space="preserve"> г.Губкинский,  мкр. 6, д.3</t>
  </si>
  <si>
    <t>Муниципальное автономное общеобразовательное учреждение  "Средняя общеобразовательная школа № 4"</t>
  </si>
  <si>
    <t>Колесов Евгений Владимирович</t>
  </si>
  <si>
    <t>8 982 263 98 79</t>
  </si>
  <si>
    <t xml:space="preserve">metodist.b.yar@mail.ru </t>
  </si>
  <si>
    <t>г.Губкинский,  мкр. 9, д. 67</t>
  </si>
  <si>
    <t>Муниципальное бюджетное общеобразовательное учреждение  "Средняя общеобразовательная школа № 5"</t>
  </si>
  <si>
    <t>Рыжий Галина Яковлевна</t>
  </si>
  <si>
    <t>8 922 280 41 88</t>
  </si>
  <si>
    <t xml:space="preserve">galinanebo@mail.ru </t>
  </si>
  <si>
    <t>г.Губкинский, мкрн.14, д. 32</t>
  </si>
  <si>
    <t>Муниципальное бюджетное общеобразовательное учреждение  "Основная общеобразовательная школа № 6"</t>
  </si>
  <si>
    <t>Волочнева  Дарья Сергеевна</t>
  </si>
  <si>
    <t>8 922 286 17 13</t>
  </si>
  <si>
    <t xml:space="preserve">dasha15041979@mail.ru </t>
  </si>
  <si>
    <t>г. Губкинский,  мкр.5, д. 22</t>
  </si>
  <si>
    <t>Муниципальное бюджетное общеобразовательное учреждение  "Средняя общеобразовательная школа № 7"</t>
  </si>
  <si>
    <t>Костюченко Любовь Леонидовна</t>
  </si>
  <si>
    <t>8 (3493) 63 51 00</t>
  </si>
  <si>
    <t>S7-metod@uo-gub.ru</t>
  </si>
  <si>
    <t xml:space="preserve"> г.Губкинский, мкрн.7, д.2</t>
  </si>
  <si>
    <t>Муниципальное бюджетное общеобразовательное учреждение  "Специальная коррекционная общеобразовательная школа"</t>
  </si>
  <si>
    <t>Мисюрова Юлия Васильевна</t>
  </si>
  <si>
    <t>8 922 450 83 52</t>
  </si>
  <si>
    <t xml:space="preserve">misyurova1981@mail.ru </t>
  </si>
  <si>
    <t>г. Губкинский, мкр. 11, д.138</t>
  </si>
  <si>
    <t>Муниципальное общеобразовательное учреждение Красноселькупская средняя общеобразовательная школа "Радуга"</t>
  </si>
  <si>
    <t>Стаканова Любовь Леонидовна</t>
  </si>
  <si>
    <t>8 908 858 38 84</t>
  </si>
  <si>
    <t xml:space="preserve">luna227007@mail.ru </t>
  </si>
  <si>
    <t>Красноселькупский район, с. Красноселькуп, ул. Советская, д.5</t>
  </si>
  <si>
    <t xml:space="preserve">Муниципальное общеобразовательное учреждение "Раттовская школа-интернат основного общего образования имени Сергея Ивановича Ирикова"  </t>
  </si>
  <si>
    <t>Карсавина Эмма Станиславовна</t>
  </si>
  <si>
    <t>8 951 991 26 17</t>
  </si>
  <si>
    <t xml:space="preserve">secret_92@mail.ru </t>
  </si>
  <si>
    <t>Красноселькупский район, с. Ратта, ул. Хвойная, д. 9</t>
  </si>
  <si>
    <t>Муниципальное общеобразовательное учреждение "Толькинская школа-интернат среднего общего образования"</t>
  </si>
  <si>
    <t>Гелмутдинова Рамиля Гиндулловна</t>
  </si>
  <si>
    <t>8 904 453 17 54</t>
  </si>
  <si>
    <t xml:space="preserve">tolka2009@mail.ru </t>
  </si>
  <si>
    <t>Красноселькупский район, с. Толька, ул. Сидорова, д.11</t>
  </si>
  <si>
    <t>Муниципальное бюджетное общеобразовательное учреждение  «Средняя общеобразовательная школа  № 2 г. Тарко-Сале (здание начальной школы)</t>
  </si>
  <si>
    <t>Эрдешбаева Лина Мадылбековна</t>
  </si>
  <si>
    <t>8  922 097 00 47                                               8 (34997) 6 54 80</t>
  </si>
  <si>
    <t xml:space="preserve">eliwera@mail.ru </t>
  </si>
  <si>
    <t xml:space="preserve">Пуровский район,  г. Тарко-Сале, ул.Мира д.7а </t>
  </si>
  <si>
    <t xml:space="preserve">http://www.purimcro.ru/news/3219/ </t>
  </si>
  <si>
    <t>Муниципальное бюджетное общеобразовательное учреждение Азовская средняя образовательная школа  «Образовательно-воспитательный центр»</t>
  </si>
  <si>
    <t>Ильина Нина Михайловна</t>
  </si>
  <si>
    <t>8 951 984 83 68</t>
  </si>
  <si>
    <t xml:space="preserve">School_651@mail.ru </t>
  </si>
  <si>
    <t>Шурышкарский район, с.Азовы, пер. Школьный, д.8</t>
  </si>
  <si>
    <t>Муниципальное бюджетное общеобразовательное учреждение «Восяховская средняя общеобразовательная школа «Образовательный центр»</t>
  </si>
  <si>
    <t>Чупрова Наталья Александровна</t>
  </si>
  <si>
    <t>8 900 399 93 25</t>
  </si>
  <si>
    <t xml:space="preserve">shyprova07@mail.ru </t>
  </si>
  <si>
    <t>Шурышкарский район, с.Восяхово, ул.Лесная, д.1</t>
  </si>
  <si>
    <t>Муниципальное бюджетное образовательное учреждение «Горковская средняя общеобразовательная школа»</t>
  </si>
  <si>
    <t>Макеева Светлана Владимировна</t>
  </si>
  <si>
    <t>8 908 864 35 76</t>
  </si>
  <si>
    <t xml:space="preserve">makeeva1808@mail.ru </t>
  </si>
  <si>
    <t>Шурышкарский, с.Горки, ул.Школьная, д.8</t>
  </si>
  <si>
    <t>Муниципальное общеобразовательное учреждение «Социокультурный центр» с. Лопхари.</t>
  </si>
  <si>
    <t>Мохирева Надежда Васильевна</t>
  </si>
  <si>
    <t>8 908 862 83 91</t>
  </si>
  <si>
    <t xml:space="preserve">mohireva_n@mail.ru </t>
  </si>
  <si>
    <t>Шурышкарский район, с.Лопхари, ул.Советская, д.42</t>
  </si>
  <si>
    <t>Муниципальное бюджетное образовательное учреждение «Мужевская средняя общеобразовательная школа  имени Н.В.Архангельского»</t>
  </si>
  <si>
    <t>Грошева Евгения Анатольевна</t>
  </si>
  <si>
    <t>8 951 982 82 31</t>
  </si>
  <si>
    <t xml:space="preserve">evgenia_school@mail.ru </t>
  </si>
  <si>
    <t>Шурышкарский район, с.Мужи , ул.Истомина, д.9</t>
  </si>
  <si>
    <t>Муниципальное бюджетное общеобразовательное учреждение «Овгортская  школа-интернат среднего общего образования»</t>
  </si>
  <si>
    <t>Лонгортова Елена Тимофеевна</t>
  </si>
  <si>
    <t>8 900 396 06 03</t>
  </si>
  <si>
    <t xml:space="preserve">el_1311@mail.ru </t>
  </si>
  <si>
    <t>Шурышкарский район, с.Овгорт, ул.Кооперативная, д.5</t>
  </si>
  <si>
    <t>Муниципальное бюджетное образовательное учреждение «Питлярская средняя общеобразовательная школа «Образовательный центр»</t>
  </si>
  <si>
    <t>Ануфриева Валентина Васильевна</t>
  </si>
  <si>
    <t>8 904 475 82 35</t>
  </si>
  <si>
    <t xml:space="preserve">vlanvswet@mail.ru </t>
  </si>
  <si>
    <t>Шурышкарский район, с.Питляр, ул.Набережная, д.8</t>
  </si>
  <si>
    <t>Муниципальное бюджетное образовательное учреждение «Шурышкарская средняя общеобразовательная  школа»</t>
  </si>
  <si>
    <t>Озелова Наталья Андреевна</t>
  </si>
  <si>
    <t>8 951 982 55 17</t>
  </si>
  <si>
    <t>nata.ozelova@mail.ru</t>
  </si>
  <si>
    <t xml:space="preserve">Шурышкарский район, с. Шурышкары, ул. Мира, д. 4 </t>
  </si>
  <si>
    <t>Музейный Ресурсный Центр</t>
  </si>
  <si>
    <t>Ольшанская Юлия Алексеевна</t>
  </si>
  <si>
    <t>8 912 427 80 21</t>
  </si>
  <si>
    <t>Onshalskaia1986@mail.ru</t>
  </si>
  <si>
    <t>г. Ноябрьск, ул. Советская, 82</t>
  </si>
  <si>
    <t>Муниципальное бюджетное общеобразовательное учреждение Тазовская средняя общеобразовательная школа</t>
  </si>
  <si>
    <t>Стенникова Татьяна Викторовна</t>
  </si>
  <si>
    <t>8(34940) 2 11 60</t>
  </si>
  <si>
    <t>t.stennikova@mail.ru</t>
  </si>
  <si>
    <t>Тазовский район,  п. Тазовский, ул. Заполярная 9</t>
  </si>
  <si>
    <t>Муниципальное казенное общеобразовательное учреждение «Салемальская школа-интернат имени Володи Солдатова»</t>
  </si>
  <si>
    <t>Лапшина Лариса Михайловна</t>
  </si>
  <si>
    <t>8 951 985 33 97</t>
  </si>
  <si>
    <t>Lapsin61@yandex.ru
school-salemal@rambler.ru</t>
  </si>
  <si>
    <t xml:space="preserve">Ямальский район, п Салемал, ул Новая, д 12 </t>
  </si>
  <si>
    <t>Муниципальное бюджетное общеобразовательное учреждение «Ямальская школа-интернат им. Василия Давыдова»</t>
  </si>
  <si>
    <t>Шустиков Дмитрий Владимирович</t>
  </si>
  <si>
    <t>8 908 864 85 24</t>
  </si>
  <si>
    <t xml:space="preserve">scustikoff@mail.ru </t>
  </si>
  <si>
    <t>Ямальский район, с.Яр-Сале, ул.Мира, д.14</t>
  </si>
  <si>
    <t>Муниципальное казенное общеобразовательное учреждение  «Панаевская школа -интернат"</t>
  </si>
  <si>
    <t>Слипко Ольга Николаевна</t>
  </si>
  <si>
    <t xml:space="preserve"> 8 908 864 43 55</t>
  </si>
  <si>
    <t xml:space="preserve">naruchi@mail.ru </t>
  </si>
  <si>
    <t xml:space="preserve">Ямальский район, п. Панаевск, ул. Школьная, д. 6 </t>
  </si>
  <si>
    <t>Муниципальное казенное общеобразовательное учреждение «Сеяхинская школа-интернат»</t>
  </si>
  <si>
    <t>Пасынкова Марина Вальтеровна</t>
  </si>
  <si>
    <t>8 900 398 89 71</t>
  </si>
  <si>
    <t xml:space="preserve">seyakha-metodist@mail.ru </t>
  </si>
  <si>
    <t>Ямальский район, с. Сеяха, ул. Школьная, д. 5</t>
  </si>
  <si>
    <t>Муниципальное казенное общеобразовательное учреждение   «Мыскаменская школа–интернат»</t>
  </si>
  <si>
    <t>Серебрякова Надежда Павловна</t>
  </si>
  <si>
    <t>8 951 984 98 62</t>
  </si>
  <si>
    <t>yamal_lezina@bk.ru</t>
  </si>
  <si>
    <t xml:space="preserve">Ямальский район, п Мыс-Каменный, ул Геологов, д 16 </t>
  </si>
  <si>
    <t>Муниципальное общеобразовательное учреждение Школа п. Горнокнязевск</t>
  </si>
  <si>
    <t>Кладько Елена Михайловна</t>
  </si>
  <si>
    <t>8 912 362 73 89</t>
  </si>
  <si>
    <t>gorny-scool@mail.ru</t>
  </si>
  <si>
    <t>Приуральский район, Горнокнязевск п, Северная, 3</t>
  </si>
  <si>
    <t>Муниципальное общеобразовательное учреждение Школа с. Харсаим</t>
  </si>
  <si>
    <t>Фалилеева Лидия Николаевна</t>
  </si>
  <si>
    <t>8 904 874 44 16</t>
  </si>
  <si>
    <t>lidiya-belousova@mail.ru</t>
  </si>
  <si>
    <t>Приуральский район, с.Харсаим ул.Школьная 2</t>
  </si>
  <si>
    <t>Муниципальное общеобразовательное учреждение Школа с. Аксарка</t>
  </si>
  <si>
    <t>Лапина Тамара Сергеевна</t>
  </si>
  <si>
    <t>8 922 677 97 92</t>
  </si>
  <si>
    <t>ltser@mail.ru</t>
  </si>
  <si>
    <t>Приуральский район, с. Аксарка, улица Советская дом 10</t>
  </si>
  <si>
    <t>Муниципальное общеобразовательное учреждение "Школа с. Аксарка"</t>
  </si>
  <si>
    <t>Городилова 
Галина Анатольевна</t>
  </si>
  <si>
    <t>8 908 864 37 49</t>
  </si>
  <si>
    <t>galyu411@mail.ru</t>
  </si>
  <si>
    <t>Приуральский район</t>
  </si>
  <si>
    <t>Муниципальное общеобразовательное учреждение "Школа с. Белоярск"</t>
  </si>
  <si>
    <t>Тупицина Любовь Николаевна</t>
  </si>
  <si>
    <t>8 908 862 03 33</t>
  </si>
  <si>
    <t>Edu-beloyarsk@priuralye.com</t>
  </si>
  <si>
    <t xml:space="preserve">Приуральский район, с. Белоярск, ул. Новая, д. 14 </t>
  </si>
  <si>
    <t>Муниципальное общеобразовательное учреждение "Школа п. Харп"</t>
  </si>
  <si>
    <t>Бережная Марина Аркадьевна</t>
  </si>
  <si>
    <t>8 922 052 95 79</t>
  </si>
  <si>
    <t>harp-berzhnaya@mail.ru</t>
  </si>
  <si>
    <t xml:space="preserve">Приуральский район, г. Лабытнанги, РП Харп, Квартал Северный, д. 2 </t>
  </si>
  <si>
    <t>Муниципальное общеобразовательное учреждение "Школа п. Зеленый Яр"</t>
  </si>
  <si>
    <t>Махмутова Гульгина Шайхалиевна</t>
  </si>
  <si>
    <t>8 902 829 21 56</t>
  </si>
  <si>
    <t xml:space="preserve">edu-zy@priuralye.com </t>
  </si>
  <si>
    <t xml:space="preserve">Приуральский район, д. Зеленый Яр </t>
  </si>
  <si>
    <t>Муниципальное общеобразовательное учреждение "Школа Анны Неркаги"</t>
  </si>
  <si>
    <t>Ольшевская Любовь Геннадьевна</t>
  </si>
  <si>
    <t>8 992 400 05 53</t>
  </si>
  <si>
    <t xml:space="preserve">oftina@bk.ru </t>
  </si>
  <si>
    <t xml:space="preserve">Приуральский район, д Лаборовая, д 8 </t>
  </si>
  <si>
    <t>Муниципальное общеобразовательное учреждение Школа детский сад п. Щучье</t>
  </si>
  <si>
    <t>Шумилова 
Анна Владимировна</t>
  </si>
  <si>
    <t>8 951 991 39 05</t>
  </si>
  <si>
    <t>avshumilovall@mail.ru</t>
  </si>
  <si>
    <t>Приуральский район, п Щучье</t>
  </si>
  <si>
    <t xml:space="preserve">Муниципальное общеобразовательное учреждение Школа детский сад с. Катравож </t>
  </si>
  <si>
    <t>Климова Елизавета Юрьевна</t>
  </si>
  <si>
    <t>8 908 863 77 63</t>
  </si>
  <si>
    <t>aelizawetayuriewna.climova2011@mail.ru</t>
  </si>
  <si>
    <t>Приуральский район, с Катровож,ул Зверева, д 25</t>
  </si>
  <si>
    <t>Муниципальное автономное общеобразовательное учреждение "Средняя общеобразовательная школа № 1"</t>
  </si>
  <si>
    <t>Демчук Светлана Георгиевна</t>
  </si>
  <si>
    <t>8 922 053 43 58</t>
  </si>
  <si>
    <t xml:space="preserve">otdeloopp@mail.ru </t>
  </si>
  <si>
    <t>г. Лабытнанги, ул.Октябрьская, д. 17</t>
  </si>
  <si>
    <t>Государственное автономное учреждение дополнительного профессионального образования «Региональный институт развития образования»</t>
  </si>
  <si>
    <t>Вороненко Галина Геннадьевна</t>
  </si>
  <si>
    <t>8 904 475 80 13</t>
  </si>
  <si>
    <t xml:space="preserve">gvoronenko68@mail.ru </t>
  </si>
  <si>
    <t>г. Салехард, ул. Совхозная, 14, 1</t>
  </si>
  <si>
    <t>координатор</t>
  </si>
  <si>
    <t>Ярославская область</t>
  </si>
  <si>
    <t>Муниципальное  общеобразовательное учреждение "Средняя общеобразовательная школа №1 с углубленным изучением английского языка" города Рыбинска</t>
  </si>
  <si>
    <t>Муромцев Максим Геннадьевич</t>
  </si>
  <si>
    <t>8 910 816 09 16</t>
  </si>
  <si>
    <t>mgmurom09@gmail.com</t>
  </si>
  <si>
    <t xml:space="preserve"> г. Рыбинск, пр. Мира, д. 31</t>
  </si>
  <si>
    <t>http://sch1.rybadm.ru, http://sch1.rybadm.ru/index.php?option=com_content&amp;view=article&amp;id=153&amp;Itemid=105</t>
  </si>
  <si>
    <t>Государственное автономное учреждение дополнительного профессионального образования Ярославской области «Институт развития образования»</t>
  </si>
  <si>
    <t>Репина Алевтина Валентиновна, -проректор ИРО по сопровождению региональных проектов</t>
  </si>
  <si>
    <t>8 (349) 2 24 98</t>
  </si>
  <si>
    <t>repina-a@iro.yar.ru</t>
  </si>
  <si>
    <t xml:space="preserve"> г. Ярославль, ул. Богдановича, 16</t>
  </si>
  <si>
    <t>Федеральное государственное бюджетное образовательное учреждение высшего образования «Ярославский государственный университет им. П.Г. Демидова»</t>
  </si>
  <si>
    <t>Ястребов Михаил Васильевич</t>
  </si>
  <si>
    <t>8 915 964 55 56</t>
  </si>
  <si>
    <t xml:space="preserve"> yastr@uniyar.ac.ru</t>
  </si>
  <si>
    <t>г. Ярославль, ул. Кирова, д. 8/10</t>
  </si>
  <si>
    <t>http://www.uniyar.ac.ru/events/leisure/obrazovatelnaya-aktsiya-ii-vserossiyskiy-geograficheskiy-diktant/</t>
  </si>
  <si>
    <t>Федеральное государственное бюджетное образовательное учреждение высшего образования «Ярославский государственный педагогический университет 
им. К.Д. Ушинского»</t>
  </si>
  <si>
    <t>Кулаков Андрей Владимирович</t>
  </si>
  <si>
    <t>8 910 665 36 46</t>
  </si>
  <si>
    <t>andrey-394169@mail.ru</t>
  </si>
  <si>
    <t>г. Ярославль, Которосльная наб., д.46в (ауд. 320)</t>
  </si>
  <si>
    <t>Федеральное государственное казенное военное образовательное учреждение высшего образования "Ярославское высшее военное училище противовоздушной обороны" Министерства обороны Российской Федерации</t>
  </si>
  <si>
    <t>№ п/п</t>
  </si>
  <si>
    <t>geodictmsu@gmail.com</t>
  </si>
  <si>
    <t>Доступ для лиц с ограниченными возможностями</t>
  </si>
  <si>
    <t>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</si>
</sst>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u/>
      <sz val="11"/>
      <color theme="10"/>
      <name val="Calibri"/>
      <family val="2"/>
      <charset val="204"/>
    </font>
    <font>
      <b/>
      <sz val="7"/>
      <color theme="0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0"/>
      <name val="Verdana"/>
      <family val="2"/>
      <charset val="204"/>
    </font>
    <font>
      <b/>
      <sz val="7"/>
      <color theme="1"/>
      <name val="Verdana"/>
      <family val="2"/>
      <charset val="204"/>
    </font>
    <font>
      <u/>
      <sz val="7"/>
      <color theme="1"/>
      <name val="Verdana"/>
      <family val="2"/>
      <charset val="204"/>
    </font>
    <font>
      <b/>
      <u/>
      <sz val="7"/>
      <color theme="1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4A86E8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 applyFont="1" applyAlignment="1"/>
    <xf numFmtId="0" fontId="3" fillId="0" borderId="0" xfId="0" applyFont="1" applyAlignment="1"/>
    <xf numFmtId="49" fontId="2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49" fontId="4" fillId="9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4" fillId="8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/>
    <xf numFmtId="0" fontId="3" fillId="0" borderId="0" xfId="0" applyFont="1"/>
    <xf numFmtId="49" fontId="3" fillId="0" borderId="0" xfId="0" applyNumberFormat="1" applyFont="1" applyBorder="1"/>
    <xf numFmtId="49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/>
    <xf numFmtId="0" fontId="3" fillId="2" borderId="0" xfId="0" applyFont="1" applyFill="1"/>
    <xf numFmtId="49" fontId="3" fillId="4" borderId="0" xfId="0" applyNumberFormat="1" applyFont="1" applyFill="1" applyBorder="1"/>
    <xf numFmtId="0" fontId="3" fillId="4" borderId="0" xfId="0" applyFont="1" applyFill="1"/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49" fontId="3" fillId="0" borderId="0" xfId="0" applyNumberFormat="1" applyFont="1"/>
    <xf numFmtId="0" fontId="6" fillId="2" borderId="3" xfId="0" applyFont="1" applyFill="1" applyBorder="1" applyAlignment="1">
      <alignment horizontal="center" wrapText="1"/>
    </xf>
    <xf numFmtId="49" fontId="3" fillId="3" borderId="0" xfId="0" applyNumberFormat="1" applyFont="1" applyFill="1"/>
    <xf numFmtId="49" fontId="3" fillId="5" borderId="0" xfId="0" applyNumberFormat="1" applyFont="1" applyFill="1"/>
    <xf numFmtId="0" fontId="3" fillId="5" borderId="0" xfId="0" applyFont="1" applyFill="1"/>
    <xf numFmtId="49" fontId="3" fillId="4" borderId="0" xfId="0" applyNumberFormat="1" applyFont="1" applyFill="1"/>
    <xf numFmtId="49" fontId="3" fillId="2" borderId="0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5" borderId="0" xfId="0" applyNumberFormat="1" applyFont="1" applyFill="1" applyBorder="1"/>
    <xf numFmtId="49" fontId="3" fillId="6" borderId="0" xfId="0" applyNumberFormat="1" applyFont="1" applyFill="1" applyBorder="1"/>
    <xf numFmtId="0" fontId="3" fillId="6" borderId="0" xfId="0" applyFont="1" applyFill="1"/>
    <xf numFmtId="0" fontId="3" fillId="0" borderId="0" xfId="0" applyFont="1" applyAlignment="1">
      <alignment horizontal="center" wrapText="1"/>
    </xf>
    <xf numFmtId="49" fontId="3" fillId="7" borderId="0" xfId="0" applyNumberFormat="1" applyFont="1" applyFill="1" applyBorder="1"/>
    <xf numFmtId="0" fontId="3" fillId="7" borderId="0" xfId="0" applyFont="1" applyFill="1"/>
    <xf numFmtId="0" fontId="2" fillId="8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shkovjke@gmail.com" TargetMode="External"/><Relationship Id="rId299" Type="http://schemas.openxmlformats.org/officeDocument/2006/relationships/hyperlink" Target="mailto:603101@inbox.ru" TargetMode="External"/><Relationship Id="rId303" Type="http://schemas.openxmlformats.org/officeDocument/2006/relationships/hyperlink" Target="mailto:turizmnt@mail.ru" TargetMode="External"/><Relationship Id="rId21" Type="http://schemas.openxmlformats.org/officeDocument/2006/relationships/hyperlink" Target="mailto:schyskoe@yandex.ru" TargetMode="External"/><Relationship Id="rId42" Type="http://schemas.openxmlformats.org/officeDocument/2006/relationships/hyperlink" Target="https://www.kantiana.ru/" TargetMode="External"/><Relationship Id="rId63" Type="http://schemas.openxmlformats.org/officeDocument/2006/relationships/hyperlink" Target="http://kstu.edu.ru/index.php?id=1" TargetMode="External"/><Relationship Id="rId84" Type="http://schemas.openxmlformats.org/officeDocument/2006/relationships/hyperlink" Target="http://wereshcaginskaya.ucoz.ru/" TargetMode="External"/><Relationship Id="rId138" Type="http://schemas.openxmlformats.org/officeDocument/2006/relationships/hyperlink" Target="http://www.mstu.edu.ru/" TargetMode="External"/><Relationship Id="rId159" Type="http://schemas.openxmlformats.org/officeDocument/2006/relationships/hyperlink" Target="http://s_licsey.tat.edu54.ru/" TargetMode="External"/><Relationship Id="rId324" Type="http://schemas.openxmlformats.org/officeDocument/2006/relationships/hyperlink" Target="http://sosnovkaschool.68edu.ru/index.php/o-shlole-3/new" TargetMode="External"/><Relationship Id="rId345" Type="http://schemas.openxmlformats.org/officeDocument/2006/relationships/hyperlink" Target="mailto:chebanenko.tatyana@mail.ru" TargetMode="External"/><Relationship Id="rId366" Type="http://schemas.openxmlformats.org/officeDocument/2006/relationships/hyperlink" Target="http://www.sosh1-vurnar.edu21.cap.ru/?t=adv&amp;eduid=4281&amp;adv=27714" TargetMode="External"/><Relationship Id="rId170" Type="http://schemas.openxmlformats.org/officeDocument/2006/relationships/hyperlink" Target="mailto:zavuch_nsk@mail.ru" TargetMode="External"/><Relationship Id="rId191" Type="http://schemas.openxmlformats.org/officeDocument/2006/relationships/hyperlink" Target="https://vk.com/demadebc" TargetMode="External"/><Relationship Id="rId205" Type="http://schemas.openxmlformats.org/officeDocument/2006/relationships/hyperlink" Target="http://roksi0307yandex.ru/" TargetMode="External"/><Relationship Id="rId226" Type="http://schemas.openxmlformats.org/officeDocument/2006/relationships/hyperlink" Target="https://edu.tatar.ru/sarmanovo/dzalil/gym/page882801.htm" TargetMode="External"/><Relationship Id="rId247" Type="http://schemas.openxmlformats.org/officeDocument/2006/relationships/hyperlink" Target="http://5lider.ru/" TargetMode="External"/><Relationship Id="rId107" Type="http://schemas.openxmlformats.org/officeDocument/2006/relationships/hyperlink" Target="http://mgok.mskobr.ru/ads_edu/vserossijskij_geograficheskij_diktant_-_2016/" TargetMode="External"/><Relationship Id="rId268" Type="http://schemas.openxmlformats.org/officeDocument/2006/relationships/hyperlink" Target="mailto:stpetergof-lib@yandex.ru" TargetMode="External"/><Relationship Id="rId289" Type="http://schemas.openxmlformats.org/officeDocument/2006/relationships/hyperlink" Target="http://school20ku.ucoz.ru/news/vserossijskij_geograficheskij_diktant_2016/2016-11-01-48" TargetMode="External"/><Relationship Id="rId11" Type="http://schemas.openxmlformats.org/officeDocument/2006/relationships/hyperlink" Target="http://brr.dms.sch.b-edu.ru/" TargetMode="External"/><Relationship Id="rId32" Type="http://schemas.openxmlformats.org/officeDocument/2006/relationships/hyperlink" Target="http://www.bratsk-school32.ru/index.php/novosti/ob-yavleniya/483-vserossijskij-geograficheskij-diktant" TargetMode="External"/><Relationship Id="rId53" Type="http://schemas.openxmlformats.org/officeDocument/2006/relationships/hyperlink" Target="http://dg-licey1.ru/node/523" TargetMode="External"/><Relationship Id="rId74" Type="http://schemas.openxmlformats.org/officeDocument/2006/relationships/hyperlink" Target="http://www.college-taymyr.ru/" TargetMode="External"/><Relationship Id="rId128" Type="http://schemas.openxmlformats.org/officeDocument/2006/relationships/hyperlink" Target="http://rta.customs.ru/nrta/index.php?option=com_content&amp;view=article&amp;id=3196:20-2016-1-r&amp;catid=8:notices&amp;Itemid=2250" TargetMode="External"/><Relationship Id="rId149" Type="http://schemas.openxmlformats.org/officeDocument/2006/relationships/hyperlink" Target="https://schools.dnevnik.ru/odo/news.aspx?network=1000000635708&amp;news=1240111" TargetMode="External"/><Relationship Id="rId314" Type="http://schemas.openxmlformats.org/officeDocument/2006/relationships/hyperlink" Target="http://www/tsutmb.ru/tsu-notice-archive?pid=6413" TargetMode="External"/><Relationship Id="rId335" Type="http://schemas.openxmlformats.org/officeDocument/2006/relationships/hyperlink" Target="http://gimnazia10.ucoz.org/" TargetMode="External"/><Relationship Id="rId356" Type="http://schemas.openxmlformats.org/officeDocument/2006/relationships/hyperlink" Target="http://www.ulsu.ru/1.html" TargetMode="External"/><Relationship Id="rId377" Type="http://schemas.openxmlformats.org/officeDocument/2006/relationships/hyperlink" Target="http://www.purimcro.ru/news/3219/" TargetMode="External"/><Relationship Id="rId5" Type="http://schemas.openxmlformats.org/officeDocument/2006/relationships/hyperlink" Target="mailto:khingan-press@mail.ru" TargetMode="External"/><Relationship Id="rId95" Type="http://schemas.openxmlformats.org/officeDocument/2006/relationships/hyperlink" Target="http://stegschool.ru/index.php/408-pervyj-shkolnyj-etap-vserossijskoj-olimpiady-shkolnikov" TargetMode="External"/><Relationship Id="rId160" Type="http://schemas.openxmlformats.org/officeDocument/2006/relationships/hyperlink" Target="http://scholl60.ru/" TargetMode="External"/><Relationship Id="rId181" Type="http://schemas.openxmlformats.org/officeDocument/2006/relationships/hyperlink" Target="http://asch2askino.jimdo.com/" TargetMode="External"/><Relationship Id="rId216" Type="http://schemas.openxmlformats.org/officeDocument/2006/relationships/hyperlink" Target="mailto:maepkf@yandex.ru" TargetMode="External"/><Relationship Id="rId237" Type="http://schemas.openxmlformats.org/officeDocument/2006/relationships/hyperlink" Target="mailto:svetlana_chakina@mail.ru" TargetMode="External"/><Relationship Id="rId258" Type="http://schemas.openxmlformats.org/officeDocument/2006/relationships/hyperlink" Target="http://school6.cuso-edu.ru/news/1168/" TargetMode="External"/><Relationship Id="rId279" Type="http://schemas.openxmlformats.org/officeDocument/2006/relationships/hyperlink" Target="http://fsstu.ru/index.html?id=873" TargetMode="External"/><Relationship Id="rId22" Type="http://schemas.openxmlformats.org/officeDocument/2006/relationships/hyperlink" Target="http://www.mr35.ru/" TargetMode="External"/><Relationship Id="rId43" Type="http://schemas.openxmlformats.org/officeDocument/2006/relationships/hyperlink" Target="https://www.kantiana.ru/" TargetMode="External"/><Relationship Id="rId64" Type="http://schemas.openxmlformats.org/officeDocument/2006/relationships/hyperlink" Target="http://www.eduportal44.ru/Nerehta/Gimn/Lists/List1/view1.aspx" TargetMode="External"/><Relationship Id="rId118" Type="http://schemas.openxmlformats.org/officeDocument/2006/relationships/hyperlink" Target="http://sch2129uv.mskobr.ru/novosti/vserossijskij_geograficheskij_diktant_v_shkole_2129/" TargetMode="External"/><Relationship Id="rId139" Type="http://schemas.openxmlformats.org/officeDocument/2006/relationships/hyperlink" Target="http://severschool10.ru/" TargetMode="External"/><Relationship Id="rId290" Type="http://schemas.openxmlformats.org/officeDocument/2006/relationships/hyperlink" Target="http://shkola2revda.ru/" TargetMode="External"/><Relationship Id="rId304" Type="http://schemas.openxmlformats.org/officeDocument/2006/relationships/hyperlink" Target="mailto:turizmnt@mail.ru" TargetMode="External"/><Relationship Id="rId325" Type="http://schemas.openxmlformats.org/officeDocument/2006/relationships/hyperlink" Target="http://school2.68edu.ru/news" TargetMode="External"/><Relationship Id="rId346" Type="http://schemas.openxmlformats.org/officeDocument/2006/relationships/hyperlink" Target="mailto:school8ishim@mail.ru" TargetMode="External"/><Relationship Id="rId367" Type="http://schemas.openxmlformats.org/officeDocument/2006/relationships/hyperlink" Target="http://www.sodh7-galat.edu21.cap.ru/?t=hry&amp;eduid=4644&amp;hry=./4489/262334" TargetMode="External"/><Relationship Id="rId85" Type="http://schemas.openxmlformats.org/officeDocument/2006/relationships/hyperlink" Target="http://taloesoch.ucoz.ru/" TargetMode="External"/><Relationship Id="rId150" Type="http://schemas.openxmlformats.org/officeDocument/2006/relationships/hyperlink" Target="http://syabrenitskayaschool.edusite.ru/p46aa1.html" TargetMode="External"/><Relationship Id="rId171" Type="http://schemas.openxmlformats.org/officeDocument/2006/relationships/hyperlink" Target="http://shkola.novosokolniki.ru/" TargetMode="External"/><Relationship Id="rId192" Type="http://schemas.openxmlformats.org/officeDocument/2006/relationships/hyperlink" Target="http://blaggimn1.narod.ru/" TargetMode="External"/><Relationship Id="rId206" Type="http://schemas.openxmlformats.org/officeDocument/2006/relationships/hyperlink" Target="http://st-tuimazi.usoz.com/news/" TargetMode="External"/><Relationship Id="rId227" Type="http://schemas.openxmlformats.org/officeDocument/2006/relationships/hyperlink" Target="https://edu.tatar.ru/l-gorsk/gym11/main-news" TargetMode="External"/><Relationship Id="rId248" Type="http://schemas.openxmlformats.org/officeDocument/2006/relationships/hyperlink" Target="http://varlamovo.minobr63.ru/?p=10253&amp;loggedout=true" TargetMode="External"/><Relationship Id="rId269" Type="http://schemas.openxmlformats.org/officeDocument/2006/relationships/hyperlink" Target="https://vk.com/bibl.gushina?w=wall-48923978_2911%2Fall" TargetMode="External"/><Relationship Id="rId12" Type="http://schemas.openxmlformats.org/officeDocument/2006/relationships/hyperlink" Target="http://www.vlsu.ru/index.php?id=140&amp;no_cache=1&amp;tx_ttnews%5Btt_news%5D=3722" TargetMode="External"/><Relationship Id="rId33" Type="http://schemas.openxmlformats.org/officeDocument/2006/relationships/hyperlink" Target="http://www.uischool8.ru/index.php?option=com_content&amp;task=view&amp;id=842&amp;Itemid=54" TargetMode="External"/><Relationship Id="rId108" Type="http://schemas.openxmlformats.org/officeDocument/2006/relationships/hyperlink" Target="http://bibliosvao.ru/vserossijskij-geograficheskij-diktant-2016/" TargetMode="External"/><Relationship Id="rId129" Type="http://schemas.openxmlformats.org/officeDocument/2006/relationships/hyperlink" Target="mailto:helenstyle32@gmail.com" TargetMode="External"/><Relationship Id="rId280" Type="http://schemas.openxmlformats.org/officeDocument/2006/relationships/hyperlink" Target="http://bur-schkola.ucoz.ru/" TargetMode="External"/><Relationship Id="rId315" Type="http://schemas.openxmlformats.org/officeDocument/2006/relationships/hyperlink" Target="mailto:bondschool@yandex.ru" TargetMode="External"/><Relationship Id="rId336" Type="http://schemas.openxmlformats.org/officeDocument/2006/relationships/hyperlink" Target="http://www.school1-bologoe.edu.ru/" TargetMode="External"/><Relationship Id="rId357" Type="http://schemas.openxmlformats.org/officeDocument/2006/relationships/hyperlink" Target="http://education.simcat.ru/school34/news/1184/" TargetMode="External"/><Relationship Id="rId54" Type="http://schemas.openxmlformats.org/officeDocument/2006/relationships/hyperlink" Target="mailto:firstmednogorsk@mail.ru" TargetMode="External"/><Relationship Id="rId75" Type="http://schemas.openxmlformats.org/officeDocument/2006/relationships/hyperlink" Target="http://ddtbogotol.ucoz.ru/" TargetMode="External"/><Relationship Id="rId96" Type="http://schemas.openxmlformats.org/officeDocument/2006/relationships/hyperlink" Target="mailto:sotnicowo@yandex.ru" TargetMode="External"/><Relationship Id="rId140" Type="http://schemas.openxmlformats.org/officeDocument/2006/relationships/hyperlink" Target="http://pf.mstu.edu.ru/" TargetMode="External"/><Relationship Id="rId161" Type="http://schemas.openxmlformats.org/officeDocument/2006/relationships/hyperlink" Target="http://a0080864.xsph.ru/index.php" TargetMode="External"/><Relationship Id="rId182" Type="http://schemas.openxmlformats.org/officeDocument/2006/relationships/hyperlink" Target="http://mezhgorie-sch-1.ucoz.ru/news/akcija_vserossijskij_geograficheskij_diktant/2016-11-08-261" TargetMode="External"/><Relationship Id="rId217" Type="http://schemas.openxmlformats.org/officeDocument/2006/relationships/hyperlink" Target="http://maelkf.ru/index.php" TargetMode="External"/><Relationship Id="rId378" Type="http://schemas.openxmlformats.org/officeDocument/2006/relationships/hyperlink" Target="http://www.uniyar.ac.ru/events/leisure/obrazovatelnaya-aktsiya-ii-vserossiyskiy-geograficheskiy-diktant/" TargetMode="External"/><Relationship Id="rId6" Type="http://schemas.openxmlformats.org/officeDocument/2006/relationships/hyperlink" Target="http://www.zeyzap.ru/index.php/14-novosti/206-vserossijskij-geograficheskij-diktant" TargetMode="External"/><Relationship Id="rId238" Type="http://schemas.openxmlformats.org/officeDocument/2006/relationships/hyperlink" Target="http://sokrat-r.ru/news/" TargetMode="External"/><Relationship Id="rId259" Type="http://schemas.openxmlformats.org/officeDocument/2006/relationships/hyperlink" Target="http://vasilevka-sch.cuso-edu.ru/news/877/" TargetMode="External"/><Relationship Id="rId23" Type="http://schemas.openxmlformats.org/officeDocument/2006/relationships/hyperlink" Target="http://www.chsy.ru/" TargetMode="External"/><Relationship Id="rId119" Type="http://schemas.openxmlformats.org/officeDocument/2006/relationships/hyperlink" Target="http://sch2129uv.mskobr.ru/novosti/vserossijskij_geograficheskij_diktant_v_shkole_2129/" TargetMode="External"/><Relationship Id="rId270" Type="http://schemas.openxmlformats.org/officeDocument/2006/relationships/hyperlink" Target="mailto:s427@ya.ru" TargetMode="External"/><Relationship Id="rId291" Type="http://schemas.openxmlformats.org/officeDocument/2006/relationships/hyperlink" Target="http://shkola1rezh.ucoz.ru/" TargetMode="External"/><Relationship Id="rId305" Type="http://schemas.openxmlformats.org/officeDocument/2006/relationships/hyperlink" Target="https://sites.google.com/site/bmkousosh23/novosti/nasaskolastalaodnojizregionalnyhplosadokvserossijskogogeograficeskogodiktanta" TargetMode="External"/><Relationship Id="rId326" Type="http://schemas.openxmlformats.org/officeDocument/2006/relationships/hyperlink" Target="http://malabschool.68edu.ru/?page_id=489" TargetMode="External"/><Relationship Id="rId347" Type="http://schemas.openxmlformats.org/officeDocument/2006/relationships/hyperlink" Target="mailto:school-91@mail.ru" TargetMode="External"/><Relationship Id="rId44" Type="http://schemas.openxmlformats.org/officeDocument/2006/relationships/hyperlink" Target="https://www.kantiana.ru/" TargetMode="External"/><Relationship Id="rId65" Type="http://schemas.openxmlformats.org/officeDocument/2006/relationships/hyperlink" Target="http://kubsu.ru/ru/node/10497" TargetMode="External"/><Relationship Id="rId86" Type="http://schemas.openxmlformats.org/officeDocument/2006/relationships/hyperlink" Target="mailto:innapred@mail.ru" TargetMode="External"/><Relationship Id="rId130" Type="http://schemas.openxmlformats.org/officeDocument/2006/relationships/hyperlink" Target="http://mou25.himki-edu.ru/" TargetMode="External"/><Relationship Id="rId151" Type="http://schemas.openxmlformats.org/officeDocument/2006/relationships/hyperlink" Target="mailto:demyansk_sec_sch@mail.ru" TargetMode="External"/><Relationship Id="rId368" Type="http://schemas.openxmlformats.org/officeDocument/2006/relationships/hyperlink" Target="http://gymnasium8.ru/" TargetMode="External"/><Relationship Id="rId172" Type="http://schemas.openxmlformats.org/officeDocument/2006/relationships/hyperlink" Target="https://www.rgo.ru/ru/proekty/vserossiyskiygeograficheskiy-diktant0/vserossiyskiygeograficheskiy-diktant2016;" TargetMode="External"/><Relationship Id="rId193" Type="http://schemas.openxmlformats.org/officeDocument/2006/relationships/hyperlink" Target="http://arhscool-1.ois.ru/news/898475" TargetMode="External"/><Relationship Id="rId207" Type="http://schemas.openxmlformats.org/officeDocument/2006/relationships/hyperlink" Target="http://sosh-krkluch.ucoz.ru/" TargetMode="External"/><Relationship Id="rId228" Type="http://schemas.openxmlformats.org/officeDocument/2006/relationships/hyperlink" Target="https://edu.tatar.ru/n_chelny/sch_kadet47" TargetMode="External"/><Relationship Id="rId249" Type="http://schemas.openxmlformats.org/officeDocument/2006/relationships/hyperlink" Target="http://shentschool1.minobr63.ru/category/news/" TargetMode="External"/><Relationship Id="rId13" Type="http://schemas.openxmlformats.org/officeDocument/2006/relationships/hyperlink" Target="http://kurkinagb.blogspot.ru/" TargetMode="External"/><Relationship Id="rId109" Type="http://schemas.openxmlformats.org/officeDocument/2006/relationships/hyperlink" Target="http://bibliosvao.ru/vserossijskij-geograficheskij-diktant-2016/" TargetMode="External"/><Relationship Id="rId260" Type="http://schemas.openxmlformats.org/officeDocument/2006/relationships/hyperlink" Target="http://www.ktiho.ru/vserossijskij-geograficheskij-diktant-2016" TargetMode="External"/><Relationship Id="rId281" Type="http://schemas.openxmlformats.org/officeDocument/2006/relationships/hyperlink" Target="http://www.iroso.ru/index.php/1066-20-noyabrya-2016-goda-sostoitsya-obrazovatelnaya-aktsiya-vserossijskij-geograficheskij-diktant" TargetMode="External"/><Relationship Id="rId316" Type="http://schemas.openxmlformats.org/officeDocument/2006/relationships/hyperlink" Target="http://mbougavrilovka2/68edu.ru/?page_id=4249" TargetMode="External"/><Relationship Id="rId337" Type="http://schemas.openxmlformats.org/officeDocument/2006/relationships/hyperlink" Target="http://ddt-zubcov.nubex.ru/ru/news/" TargetMode="External"/><Relationship Id="rId34" Type="http://schemas.openxmlformats.org/officeDocument/2006/relationships/hyperlink" Target="http://kimiltejskaya-shola.webnode.ru/" TargetMode="External"/><Relationship Id="rId55" Type="http://schemas.openxmlformats.org/officeDocument/2006/relationships/hyperlink" Target="http://firstmednogorsk.ru/index.php/vserossijskijgeograficheskij-diktant" TargetMode="External"/><Relationship Id="rId76" Type="http://schemas.openxmlformats.org/officeDocument/2006/relationships/hyperlink" Target="http://bibligor.ru/novosti/anonsy_meropriyatij/?nid=757" TargetMode="External"/><Relationship Id="rId97" Type="http://schemas.openxmlformats.org/officeDocument/2006/relationships/hyperlink" Target="https://www.rgo.ru/ru/proekty/vserossiyskiygeograficheskiy-diktant-0/vserossiyskiy-geograficheskiy-diktant2016;" TargetMode="External"/><Relationship Id="rId120" Type="http://schemas.openxmlformats.org/officeDocument/2006/relationships/hyperlink" Target="http://www.rgub.ru/schedule/" TargetMode="External"/><Relationship Id="rId141" Type="http://schemas.openxmlformats.org/officeDocument/2006/relationships/hyperlink" Target="http://www.arcticsu.ru/" TargetMode="External"/><Relationship Id="rId358" Type="http://schemas.openxmlformats.org/officeDocument/2006/relationships/hyperlink" Target="mailto:geofak54@yandex.ru" TargetMode="External"/><Relationship Id="rId379" Type="http://schemas.openxmlformats.org/officeDocument/2006/relationships/hyperlink" Target="mailto:geodictmsu@gmail.com" TargetMode="External"/><Relationship Id="rId7" Type="http://schemas.openxmlformats.org/officeDocument/2006/relationships/hyperlink" Target="http://tynda2.ucoz.ru/index/vtoroj_vserossijskij_geograficheskij_diktant/0-196" TargetMode="External"/><Relationship Id="rId162" Type="http://schemas.openxmlformats.org/officeDocument/2006/relationships/hyperlink" Target="http://www.school370002.edusite.ru/" TargetMode="External"/><Relationship Id="rId183" Type="http://schemas.openxmlformats.org/officeDocument/2006/relationships/hyperlink" Target="http://shkola2-mezh.okis.ru/" TargetMode="External"/><Relationship Id="rId218" Type="http://schemas.openxmlformats.org/officeDocument/2006/relationships/hyperlink" Target="mailto:bvo-4@yanedex.ru" TargetMode="External"/><Relationship Id="rId239" Type="http://schemas.openxmlformats.org/officeDocument/2006/relationships/hyperlink" Target="mailto:LarisaOsipova68@yandex.ru" TargetMode="External"/><Relationship Id="rId250" Type="http://schemas.openxmlformats.org/officeDocument/2006/relationships/hyperlink" Target="http://c-vs.edusite.ru/p64aa1.html" TargetMode="External"/><Relationship Id="rId271" Type="http://schemas.openxmlformats.org/officeDocument/2006/relationships/hyperlink" Target="http://482.sho.la/" TargetMode="External"/><Relationship Id="rId292" Type="http://schemas.openxmlformats.org/officeDocument/2006/relationships/hyperlink" Target="http://obrsredneuralsk.moy.su/" TargetMode="External"/><Relationship Id="rId306" Type="http://schemas.openxmlformats.org/officeDocument/2006/relationships/hyperlink" Target="http://kch-sch6.narod.ru/" TargetMode="External"/><Relationship Id="rId24" Type="http://schemas.openxmlformats.org/officeDocument/2006/relationships/hyperlink" Target="mailto:olimpgeo@mail.ru" TargetMode="External"/><Relationship Id="rId45" Type="http://schemas.openxmlformats.org/officeDocument/2006/relationships/hyperlink" Target="mailto:l.kardymon@mail.ru" TargetMode="External"/><Relationship Id="rId66" Type="http://schemas.openxmlformats.org/officeDocument/2006/relationships/hyperlink" Target="http://armavir-cbs.ru/news/vserossiyskiy-geograficheskiy-diktant" TargetMode="External"/><Relationship Id="rId87" Type="http://schemas.openxmlformats.org/officeDocument/2006/relationships/hyperlink" Target="http://soch-6.ru/2017/25.htm" TargetMode="External"/><Relationship Id="rId110" Type="http://schemas.openxmlformats.org/officeDocument/2006/relationships/hyperlink" Target="http://bibliosvao.ru/vserossijskij-geograficheskij-diktant-2016/" TargetMode="External"/><Relationship Id="rId131" Type="http://schemas.openxmlformats.org/officeDocument/2006/relationships/hyperlink" Target="http://dubrschpodr.edumsko.ru/about/news" TargetMode="External"/><Relationship Id="rId327" Type="http://schemas.openxmlformats.org/officeDocument/2006/relationships/hyperlink" Target="http://umetschool.68edu.ru/nb.html" TargetMode="External"/><Relationship Id="rId348" Type="http://schemas.openxmlformats.org/officeDocument/2006/relationships/hyperlink" Target="http://school91.tyumen-edu.ru/" TargetMode="External"/><Relationship Id="rId369" Type="http://schemas.openxmlformats.org/officeDocument/2006/relationships/hyperlink" Target="http://www.sosh1-ibresi.edu.cap.ru/" TargetMode="External"/><Relationship Id="rId152" Type="http://schemas.openxmlformats.org/officeDocument/2006/relationships/hyperlink" Target="mailto:lavrovo_2005@mail.ru" TargetMode="External"/><Relationship Id="rId173" Type="http://schemas.openxmlformats.org/officeDocument/2006/relationships/hyperlink" Target="http://www.gasu.ru/" TargetMode="External"/><Relationship Id="rId194" Type="http://schemas.openxmlformats.org/officeDocument/2006/relationships/hyperlink" Target="http://1shksib.ucoz.ru/" TargetMode="External"/><Relationship Id="rId208" Type="http://schemas.openxmlformats.org/officeDocument/2006/relationships/hyperlink" Target="http://shkolatmz-ru.lgb.ru/" TargetMode="External"/><Relationship Id="rId229" Type="http://schemas.openxmlformats.org/officeDocument/2006/relationships/hyperlink" Target="http://tuvsu.ru/?view=full_advent&amp;id=146" TargetMode="External"/><Relationship Id="rId380" Type="http://schemas.openxmlformats.org/officeDocument/2006/relationships/printerSettings" Target="../printerSettings/printerSettings1.bin"/><Relationship Id="rId240" Type="http://schemas.openxmlformats.org/officeDocument/2006/relationships/hyperlink" Target="http://sosh3.bkobr.ru/index.php/press-centr/novosti" TargetMode="External"/><Relationship Id="rId261" Type="http://schemas.openxmlformats.org/officeDocument/2006/relationships/hyperlink" Target="http://vuit.ru/event/index.php?id=18659" TargetMode="External"/><Relationship Id="rId14" Type="http://schemas.openxmlformats.org/officeDocument/2006/relationships/hyperlink" Target="http://zimyonkisschool.ucoz.ru/" TargetMode="External"/><Relationship Id="rId35" Type="http://schemas.openxmlformats.org/officeDocument/2006/relationships/hyperlink" Target="mailto:gruzentseva@mail.ru" TargetMode="External"/><Relationship Id="rId56" Type="http://schemas.openxmlformats.org/officeDocument/2006/relationships/hyperlink" Target="http://&#1082;&#1095;&#1075;&#1091;.&#1088;&#1092;/02-11-2017-g-vserossijskij-geograficheskij-diktant-2016/" TargetMode="External"/><Relationship Id="rId77" Type="http://schemas.openxmlformats.org/officeDocument/2006/relationships/hyperlink" Target="https://e.mail.ru/compose/?mailto=mailto%3ametodkaz@yandex.ru" TargetMode="External"/><Relationship Id="rId100" Type="http://schemas.openxmlformats.org/officeDocument/2006/relationships/hyperlink" Target="http://rggu.ru/projects/dictant/" TargetMode="External"/><Relationship Id="rId282" Type="http://schemas.openxmlformats.org/officeDocument/2006/relationships/hyperlink" Target="http://soch3-nev.ru/p48aa1.html" TargetMode="External"/><Relationship Id="rId317" Type="http://schemas.openxmlformats.org/officeDocument/2006/relationships/hyperlink" Target="http://uvarsch.ucoz.ru/" TargetMode="External"/><Relationship Id="rId338" Type="http://schemas.openxmlformats.org/officeDocument/2006/relationships/hyperlink" Target="http://edu-torzhok.ru/ob-upravlenii/novosti" TargetMode="External"/><Relationship Id="rId359" Type="http://schemas.openxmlformats.org/officeDocument/2006/relationships/hyperlink" Target="http://www.amgpgu.ru/" TargetMode="External"/><Relationship Id="rId8" Type="http://schemas.openxmlformats.org/officeDocument/2006/relationships/hyperlink" Target="https://vk.com/dommol29?w=wall-3699721_9130" TargetMode="External"/><Relationship Id="rId98" Type="http://schemas.openxmlformats.org/officeDocument/2006/relationships/hyperlink" Target="http://lspu-lipetsk.ru/" TargetMode="External"/><Relationship Id="rId121" Type="http://schemas.openxmlformats.org/officeDocument/2006/relationships/hyperlink" Target="http://rgdb.ru/home/news-archive/3094-vserossijskij-geograficheskij-diktant-v-rgdb" TargetMode="External"/><Relationship Id="rId142" Type="http://schemas.openxmlformats.org/officeDocument/2006/relationships/hyperlink" Target="http://www.naomuseum.ru/news/586-priglashaem-v-nenetskij-kraevedcheskij-muzej-na-ii-vserossijskogo-geograficheskogo-diktanta-2016" TargetMode="External"/><Relationship Id="rId163" Type="http://schemas.openxmlformats.org/officeDocument/2006/relationships/hyperlink" Target="http://gubalib.permculture.ru/%d0%b2-%d0%b3%d1%83%d0%b1%d0%b0%d1%85%d0%b5-%d0%bd%d0%b0%d0%bf%d0%b8%d1%88%d1%83%d1%82-%c2%ab%d0%b2%d1%81%d0%b5%d1%80%d0%be%d1%81%d1%81%d0%b8%d0%b9%d1%81%d0%ba%d0%b8%d0%b9-%d0%b3%d0%b5%d0%be%d0%b3%d1%80%d0%b0%d1%84%d0%b8%d1%87%d0%b5%d1%81%d0%ba%d0%b8%d0%b9-%d0%b4%d0%b8%d0%ba%d1%82%d0%b0%d0%bd%d1%82%c2%bb.aspx" TargetMode="External"/><Relationship Id="rId184" Type="http://schemas.openxmlformats.org/officeDocument/2006/relationships/hyperlink" Target="http://school-3.okis.ru/" TargetMode="External"/><Relationship Id="rId219" Type="http://schemas.openxmlformats.org/officeDocument/2006/relationships/hyperlink" Target="mailto:irina.buldaeva@yandex.ru" TargetMode="External"/><Relationship Id="rId370" Type="http://schemas.openxmlformats.org/officeDocument/2006/relationships/hyperlink" Target="http://www.obrazov-krchet.edu21.cap.ru/?t=adv&amp;eduid=1203&amp;adv=27708" TargetMode="External"/><Relationship Id="rId230" Type="http://schemas.openxmlformats.org/officeDocument/2006/relationships/hyperlink" Target="mailto:tyva_school_180@mail.ru" TargetMode="External"/><Relationship Id="rId251" Type="http://schemas.openxmlformats.org/officeDocument/2006/relationships/hyperlink" Target="http://kloc2.ru/DswMedia/obraz_achcija.doc" TargetMode="External"/><Relationship Id="rId25" Type="http://schemas.openxmlformats.org/officeDocument/2006/relationships/hyperlink" Target="http://egf.vspu.ac.ru/node/203" TargetMode="External"/><Relationship Id="rId46" Type="http://schemas.openxmlformats.org/officeDocument/2006/relationships/hyperlink" Target="http://vzmorieshkola2.ru/about/news/549/" TargetMode="External"/><Relationship Id="rId67" Type="http://schemas.openxmlformats.org/officeDocument/2006/relationships/hyperlink" Target="http://tuapse.rshu.ru/content/georussia" TargetMode="External"/><Relationship Id="rId272" Type="http://schemas.openxmlformats.org/officeDocument/2006/relationships/hyperlink" Target="http://students.spbu.ru/mmen-meroprijatija/inye-meropriyatiya.html" TargetMode="External"/><Relationship Id="rId293" Type="http://schemas.openxmlformats.org/officeDocument/2006/relationships/hyperlink" Target="mailto:oth1959@mail.ru" TargetMode="External"/><Relationship Id="rId307" Type="http://schemas.openxmlformats.org/officeDocument/2006/relationships/hyperlink" Target="http://www.3gor.uralschool.ru/" TargetMode="External"/><Relationship Id="rId328" Type="http://schemas.openxmlformats.org/officeDocument/2006/relationships/hyperlink" Target="http://moyschool3.68edu.ru/" TargetMode="External"/><Relationship Id="rId349" Type="http://schemas.openxmlformats.org/officeDocument/2006/relationships/hyperlink" Target="http://ciur.ru/glz/s15_glz/Lists/News/DispForm.aspx?ID=149&amp;Source=http%3A%2F%2Fciur%2Eru%2Fglz%2Fs15%5Fglz%2Fdefault%2Easpx&amp;ContentTypeId=0x010400F86523D7652F52428102C959DC48C2DA" TargetMode="External"/><Relationship Id="rId88" Type="http://schemas.openxmlformats.org/officeDocument/2006/relationships/hyperlink" Target="http://kgsu.ru/news/view/5859/;jsessionid=8novkeipsxv01dpdi55i7makq" TargetMode="External"/><Relationship Id="rId111" Type="http://schemas.openxmlformats.org/officeDocument/2006/relationships/hyperlink" Target="http://sch2120tn.mskobr.ru/novosti/20_noyabrya_2016_goda_sostoitsya_vtoroj_vserossijskij_geograficheskij_diktant/" TargetMode="External"/><Relationship Id="rId132" Type="http://schemas.openxmlformats.org/officeDocument/2006/relationships/hyperlink" Target="http://rguts.ru/2932-vserossiyskiy-geograficheskiy-giktant.html" TargetMode="External"/><Relationship Id="rId153" Type="http://schemas.openxmlformats.org/officeDocument/2006/relationships/hyperlink" Target="mailto:lychkovoschool2016@yandex.ru" TargetMode="External"/><Relationship Id="rId174" Type="http://schemas.openxmlformats.org/officeDocument/2006/relationships/hyperlink" Target="http://maima.ucoz.com/index/obrazovatelnaja_akcija_vserossijskij_geograficheskij_diktant/0-643" TargetMode="External"/><Relationship Id="rId195" Type="http://schemas.openxmlformats.org/officeDocument/2006/relationships/hyperlink" Target="http://birsk9.ucoz.ru/" TargetMode="External"/><Relationship Id="rId209" Type="http://schemas.openxmlformats.org/officeDocument/2006/relationships/hyperlink" Target="http://bichkyraevo.my1.ru/" TargetMode="External"/><Relationship Id="rId360" Type="http://schemas.openxmlformats.org/officeDocument/2006/relationships/hyperlink" Target="http://hurba2.schoole.ru/" TargetMode="External"/><Relationship Id="rId220" Type="http://schemas.openxmlformats.org/officeDocument/2006/relationships/hyperlink" Target="mailto:valentina-mudjikova@yandex.ru" TargetMode="External"/><Relationship Id="rId241" Type="http://schemas.openxmlformats.org/officeDocument/2006/relationships/hyperlink" Target="https://mail.yandex.ru/?uid=96974060&amp;login=kerenceva" TargetMode="External"/><Relationship Id="rId15" Type="http://schemas.openxmlformats.org/officeDocument/2006/relationships/hyperlink" Target="http://www.volsu.ru/advertisement.php?ELEMENT_ID=18100" TargetMode="External"/><Relationship Id="rId36" Type="http://schemas.openxmlformats.org/officeDocument/2006/relationships/hyperlink" Target="http://bratsklib.ru/" TargetMode="External"/><Relationship Id="rId57" Type="http://schemas.openxmlformats.org/officeDocument/2006/relationships/hyperlink" Target="http://nbikemsu.ru/" TargetMode="External"/><Relationship Id="rId262" Type="http://schemas.openxmlformats.org/officeDocument/2006/relationships/hyperlink" Target="mailto:elena-22s@mail.ru" TargetMode="External"/><Relationship Id="rId283" Type="http://schemas.openxmlformats.org/officeDocument/2006/relationships/hyperlink" Target="http://uglschool5.ru/content/vserossiiskii-geograficheskii-diktant" TargetMode="External"/><Relationship Id="rId318" Type="http://schemas.openxmlformats.org/officeDocument/2006/relationships/hyperlink" Target="http://imc.68edu.ru/?p=1864" TargetMode="External"/><Relationship Id="rId339" Type="http://schemas.openxmlformats.org/officeDocument/2006/relationships/hyperlink" Target="http://kashin-shkola5.ru/index/mbou_sosh_5_regionalnaja_ploshhadka_vtorogo_vserossijskogo_geograficheskogo_diktanta/0-415" TargetMode="External"/><Relationship Id="rId78" Type="http://schemas.openxmlformats.org/officeDocument/2006/relationships/hyperlink" Target="http://mousosh2.3dn.ru/" TargetMode="External"/><Relationship Id="rId99" Type="http://schemas.openxmlformats.org/officeDocument/2006/relationships/hyperlink" Target="http://www.geogr.msu.ru/news/news_detail.php?ID=11926" TargetMode="External"/><Relationship Id="rId101" Type="http://schemas.openxmlformats.org/officeDocument/2006/relationships/hyperlink" Target="https://www.mgpu.ru/articles/1080" TargetMode="External"/><Relationship Id="rId122" Type="http://schemas.openxmlformats.org/officeDocument/2006/relationships/hyperlink" Target="http://sch967.mskobr.ru/primary_edu/strukturnoe_podrazdelenie_shkola_967/obwie_svedeniya/kontakty/" TargetMode="External"/><Relationship Id="rId143" Type="http://schemas.openxmlformats.org/officeDocument/2006/relationships/hyperlink" Target="http://school4nao.ru/index.php?ELEMENT_ID=941" TargetMode="External"/><Relationship Id="rId164" Type="http://schemas.openxmlformats.org/officeDocument/2006/relationships/hyperlink" Target="https://vk.com/event130901979" TargetMode="External"/><Relationship Id="rId185" Type="http://schemas.openxmlformats.org/officeDocument/2006/relationships/hyperlink" Target="http://lib.krasnkultura.ru/" TargetMode="External"/><Relationship Id="rId350" Type="http://schemas.openxmlformats.org/officeDocument/2006/relationships/hyperlink" Target="http://ciur.ru/igr/SI1_igr" TargetMode="External"/><Relationship Id="rId371" Type="http://schemas.openxmlformats.org/officeDocument/2006/relationships/hyperlink" Target="http://www.shumer-shumr.edu21.cap.ru/?t=hry&amp;eduid=4580&amp;hry=./4425/10764/212484/261855" TargetMode="External"/><Relationship Id="rId9" Type="http://schemas.openxmlformats.org/officeDocument/2006/relationships/hyperlink" Target="http://school2velsk.usoz.ru/news/vserossijskij_geograficheskij_diktant/2016-11-13-419" TargetMode="External"/><Relationship Id="rId210" Type="http://schemas.openxmlformats.org/officeDocument/2006/relationships/hyperlink" Target="http://sc-1may.narod.ru/news/vserossijskij_geograficheskij_diktant/2016-11-10-39" TargetMode="External"/><Relationship Id="rId26" Type="http://schemas.openxmlformats.org/officeDocument/2006/relationships/hyperlink" Target="http://nashashkola.clan.su/news/meroprijatie/2016-11-09-680" TargetMode="External"/><Relationship Id="rId231" Type="http://schemas.openxmlformats.org/officeDocument/2006/relationships/hyperlink" Target="mailto:balchar.anna@mail.ru" TargetMode="External"/><Relationship Id="rId252" Type="http://schemas.openxmlformats.org/officeDocument/2006/relationships/hyperlink" Target="http://nschool2.lbihost.ru/novosti" TargetMode="External"/><Relationship Id="rId273" Type="http://schemas.openxmlformats.org/officeDocument/2006/relationships/hyperlink" Target="https://www.rgo.ru/ru/article/geograficheskiy-diktant-2016" TargetMode="External"/><Relationship Id="rId294" Type="http://schemas.openxmlformats.org/officeDocument/2006/relationships/hyperlink" Target="http://4schoolngo.my1.ru/-diktant-0/vserossiyskiy-geograficheskiy-diktant-2016" TargetMode="External"/><Relationship Id="rId308" Type="http://schemas.openxmlformats.org/officeDocument/2006/relationships/hyperlink" Target="http://school17.usoz.ru/news/vserossijskij_geograficheskij_diktant/2016-11-11-854" TargetMode="External"/><Relationship Id="rId329" Type="http://schemas.openxmlformats.org/officeDocument/2006/relationships/hyperlink" Target="http://uvarovo-cadets.68edu.ru/" TargetMode="External"/><Relationship Id="rId47" Type="http://schemas.openxmlformats.org/officeDocument/2006/relationships/hyperlink" Target="http://tksu.ru/" TargetMode="External"/><Relationship Id="rId68" Type="http://schemas.openxmlformats.org/officeDocument/2006/relationships/hyperlink" Target="mailto:kuzmenko@tppkuban.ru" TargetMode="External"/><Relationship Id="rId89" Type="http://schemas.openxmlformats.org/officeDocument/2006/relationships/hyperlink" Target="http://ling47.ru/news/vserossijskijgeagraficheskij_diktant/2016-11-06-1410" TargetMode="External"/><Relationship Id="rId112" Type="http://schemas.openxmlformats.org/officeDocument/2006/relationships/hyperlink" Target="http://sch2129uv.mskobr.ru/novosti/vserossijskij_geograficheskij_diktant_v_shkole_2129/" TargetMode="External"/><Relationship Id="rId133" Type="http://schemas.openxmlformats.org/officeDocument/2006/relationships/hyperlink" Target="mailto:orud.sch@gmail.com" TargetMode="External"/><Relationship Id="rId154" Type="http://schemas.openxmlformats.org/officeDocument/2006/relationships/hyperlink" Target="mailto:yamnik@yandex.ru" TargetMode="External"/><Relationship Id="rId175" Type="http://schemas.openxmlformats.org/officeDocument/2006/relationships/hyperlink" Target="http://choya-school.ru/index.php/events/195-vserossijskij-geograficheskij-diktant" TargetMode="External"/><Relationship Id="rId340" Type="http://schemas.openxmlformats.org/officeDocument/2006/relationships/hyperlink" Target="http://co20tula.ru/" TargetMode="External"/><Relationship Id="rId361" Type="http://schemas.openxmlformats.org/officeDocument/2006/relationships/hyperlink" Target="http://www.74333s006.edusite.ru/" TargetMode="External"/><Relationship Id="rId196" Type="http://schemas.openxmlformats.org/officeDocument/2006/relationships/hyperlink" Target="http://ufabist.ru/" TargetMode="External"/><Relationship Id="rId200" Type="http://schemas.openxmlformats.org/officeDocument/2006/relationships/hyperlink" Target="mailto:Yan-geo@bk.ru" TargetMode="External"/><Relationship Id="rId16" Type="http://schemas.openxmlformats.org/officeDocument/2006/relationships/hyperlink" Target="http://atamanovka-sosh.ucoz.ru/dok/vtoroj_vserossijskij_geograficheskij_diktant.pdf" TargetMode="External"/><Relationship Id="rId221" Type="http://schemas.openxmlformats.org/officeDocument/2006/relationships/hyperlink" Target="http://www.vorkuta-cbs.ru/" TargetMode="External"/><Relationship Id="rId242" Type="http://schemas.openxmlformats.org/officeDocument/2006/relationships/hyperlink" Target="https://yandex.ru/maps/?um=constructor:tcMqXn5Cbw1vX_-gQsDirB-vQ8kthIyi&amp;amp;source=constructorLink" TargetMode="External"/><Relationship Id="rId263" Type="http://schemas.openxmlformats.org/officeDocument/2006/relationships/hyperlink" Target="mailto:moubogsc@mail.ru" TargetMode="External"/><Relationship Id="rId284" Type="http://schemas.openxmlformats.org/officeDocument/2006/relationships/hyperlink" Target="http://liceum1.3dn.ru/" TargetMode="External"/><Relationship Id="rId319" Type="http://schemas.openxmlformats.org/officeDocument/2006/relationships/hyperlink" Target="https://yadi.sk/i/rB4BKjC-yJA3y" TargetMode="External"/><Relationship Id="rId37" Type="http://schemas.openxmlformats.org/officeDocument/2006/relationships/hyperlink" Target="http://gym44irk.ru/novosti" TargetMode="External"/><Relationship Id="rId58" Type="http://schemas.openxmlformats.org/officeDocument/2006/relationships/hyperlink" Target="http://cbs-gur.do.am/?T4yE36F" TargetMode="External"/><Relationship Id="rId79" Type="http://schemas.openxmlformats.org/officeDocument/2006/relationships/hyperlink" Target="mailto:Ato-irina@mail.ru" TargetMode="External"/><Relationship Id="rId102" Type="http://schemas.openxmlformats.org/officeDocument/2006/relationships/hyperlink" Target="mailto:buzyakova@rambler.ru" TargetMode="External"/><Relationship Id="rId123" Type="http://schemas.openxmlformats.org/officeDocument/2006/relationships/hyperlink" Target="http://gym1516.mskobr.ru/novosti/vserossijskij_geograficheskij_diktant_2016/" TargetMode="External"/><Relationship Id="rId144" Type="http://schemas.openxmlformats.org/officeDocument/2006/relationships/hyperlink" Target="http://schoolnes.ru/p57aa1.html" TargetMode="External"/><Relationship Id="rId330" Type="http://schemas.openxmlformats.org/officeDocument/2006/relationships/hyperlink" Target="http://lyceum6-68.ru/novosti/vserossiyskiy-geograficheskiy-diktant/" TargetMode="External"/><Relationship Id="rId90" Type="http://schemas.openxmlformats.org/officeDocument/2006/relationships/hyperlink" Target="mailto:selyanina.vera@mail.ru" TargetMode="External"/><Relationship Id="rId165" Type="http://schemas.openxmlformats.org/officeDocument/2006/relationships/hyperlink" Target="http://59323s003.edusite.ru/" TargetMode="External"/><Relationship Id="rId186" Type="http://schemas.openxmlformats.org/officeDocument/2006/relationships/hyperlink" Target="http://stkalmash.ucoz.ru/" TargetMode="External"/><Relationship Id="rId351" Type="http://schemas.openxmlformats.org/officeDocument/2006/relationships/hyperlink" Target="http://www.ulspu.ru/sveden/news/3072/" TargetMode="External"/><Relationship Id="rId372" Type="http://schemas.openxmlformats.org/officeDocument/2006/relationships/hyperlink" Target="http://www.sosh1-yaltch.edu21.cap.ru/?t=hry&amp;eduid=4615&amp;hry=./4460/262251" TargetMode="External"/><Relationship Id="rId211" Type="http://schemas.openxmlformats.org/officeDocument/2006/relationships/hyperlink" Target="http://www.rgo.ru/ru/proekty/vserossiyskiy-geograficheskiy-diktant-0/vserossiyskiy-gepgraficheskiy-dictant-2016" TargetMode="External"/><Relationship Id="rId232" Type="http://schemas.openxmlformats.org/officeDocument/2006/relationships/hyperlink" Target="http://ak-dovurak-3.edu17.ru/category/vserossijskij-geograficheskij-diktant/" TargetMode="External"/><Relationship Id="rId253" Type="http://schemas.openxmlformats.org/officeDocument/2006/relationships/hyperlink" Target="http://bezschool-1.ru/" TargetMode="External"/><Relationship Id="rId274" Type="http://schemas.openxmlformats.org/officeDocument/2006/relationships/hyperlink" Target="http://lengu.ru/news/obrazovatelnaya-akciya-vserossiiskii-geograficheskii-diktant-561" TargetMode="External"/><Relationship Id="rId295" Type="http://schemas.openxmlformats.org/officeDocument/2006/relationships/hyperlink" Target="mailto:adm@&#1096;&#1082;8.&#1088;&#1092;" TargetMode="External"/><Relationship Id="rId309" Type="http://schemas.openxmlformats.org/officeDocument/2006/relationships/hyperlink" Target="http://achit-school.com.ru/" TargetMode="External"/><Relationship Id="rId27" Type="http://schemas.openxmlformats.org/officeDocument/2006/relationships/hyperlink" Target="http://pgusa.ru/ru/anons/vserossiyskaya-akciya-geograficheskiy-diktant" TargetMode="External"/><Relationship Id="rId48" Type="http://schemas.openxmlformats.org/officeDocument/2006/relationships/hyperlink" Target="http://40306s016.edusite.ru/p9aa1.html" TargetMode="External"/><Relationship Id="rId69" Type="http://schemas.openxmlformats.org/officeDocument/2006/relationships/hyperlink" Target="http://www.kspu.ru/page-21541.html" TargetMode="External"/><Relationship Id="rId113" Type="http://schemas.openxmlformats.org/officeDocument/2006/relationships/hyperlink" Target="http://sch814z.mskobr.ru/novosti/vserossijskij_geograficheskij_diktant_2016/" TargetMode="External"/><Relationship Id="rId134" Type="http://schemas.openxmlformats.org/officeDocument/2006/relationships/hyperlink" Target="http://dmouorud.edumsko.ru/" TargetMode="External"/><Relationship Id="rId320" Type="http://schemas.openxmlformats.org/officeDocument/2006/relationships/hyperlink" Target="http://muchkapschkola2.68edu.ru/novostii.htm" TargetMode="External"/><Relationship Id="rId80" Type="http://schemas.openxmlformats.org/officeDocument/2006/relationships/hyperlink" Target="mailto:Yulcha_89@mail.ru" TargetMode="External"/><Relationship Id="rId155" Type="http://schemas.openxmlformats.org/officeDocument/2006/relationships/hyperlink" Target="http://yamnik.edusite.ru/p15aa1.html" TargetMode="External"/><Relationship Id="rId176" Type="http://schemas.openxmlformats.org/officeDocument/2006/relationships/hyperlink" Target="http://mfmgutu.ru/" TargetMode="External"/><Relationship Id="rId197" Type="http://schemas.openxmlformats.org/officeDocument/2006/relationships/hyperlink" Target="http://salixov.ucoz.ru/index/vserossijskij_geograficheskij_diktant/0-208" TargetMode="External"/><Relationship Id="rId341" Type="http://schemas.openxmlformats.org/officeDocument/2006/relationships/hyperlink" Target="http://shkola-avk.ucoz.net/" TargetMode="External"/><Relationship Id="rId362" Type="http://schemas.openxmlformats.org/officeDocument/2006/relationships/hyperlink" Target="mailto:alla.akhmietova@mail.ru" TargetMode="External"/><Relationship Id="rId201" Type="http://schemas.openxmlformats.org/officeDocument/2006/relationships/hyperlink" Target="http://geograf-yan.ucoz.net/news/obrazovatelnaja_akcija_vserossijskij_geograficheskij_diktantv_g_janaule/2016-11-02-44" TargetMode="External"/><Relationship Id="rId222" Type="http://schemas.openxmlformats.org/officeDocument/2006/relationships/hyperlink" Target="http://zheschool3.ru/" TargetMode="External"/><Relationship Id="rId243" Type="http://schemas.openxmlformats.org/officeDocument/2006/relationships/hyperlink" Target="http://www.rsu.edu.ru/news/%D0%B2%D1%81%D0%B5%D1%80%D0%BE%D1%81%D1%81%D0%B8%D0%B9%D1%81%D0%BA%D0%B8%D0%B9-%D0%B3%D0%B5%D0%BE%D0%B3%D1%80%D0%B0%D1%84%D0%B8%D1%87%D0%B5%D1%81%D0%BA%D0%B8%D0%B9-%D0%B4%D0%B8%D0%BA%D1%82%D0%B0-2" TargetMode="External"/><Relationship Id="rId264" Type="http://schemas.openxmlformats.org/officeDocument/2006/relationships/hyperlink" Target="http://bogatoe-sosh.ru/joomla/index.php?option=com_content&amp;view=article&amp;id=540:2016-10-31-18-34-36&amp;catid=54:2016-10-31-18-23-59" TargetMode="External"/><Relationship Id="rId285" Type="http://schemas.openxmlformats.org/officeDocument/2006/relationships/hyperlink" Target="mailto:centr_o@mail.ru" TargetMode="External"/><Relationship Id="rId17" Type="http://schemas.openxmlformats.org/officeDocument/2006/relationships/hyperlink" Target="http://mkoupreobrsosh.ucoz.ru/" TargetMode="External"/><Relationship Id="rId38" Type="http://schemas.openxmlformats.org/officeDocument/2006/relationships/hyperlink" Target="mailto:kor@irigs.irk.ru" TargetMode="External"/><Relationship Id="rId59" Type="http://schemas.openxmlformats.org/officeDocument/2006/relationships/hyperlink" Target="http://school15mund.ucoz.ru/" TargetMode="External"/><Relationship Id="rId103" Type="http://schemas.openxmlformats.org/officeDocument/2006/relationships/hyperlink" Target="http://mok.mskobr.ru/" TargetMode="External"/><Relationship Id="rId124" Type="http://schemas.openxmlformats.org/officeDocument/2006/relationships/hyperlink" Target="http://sch1293.mskobr.ru/novosti/20_noyabrya_gbou_shkola_1293_primet_uchastie_vo_vtorom_vserossijskom_geograficheskom_diktante/" TargetMode="External"/><Relationship Id="rId310" Type="http://schemas.openxmlformats.org/officeDocument/2006/relationships/hyperlink" Target="http://sosh26.narod.ru/" TargetMode="External"/><Relationship Id="rId70" Type="http://schemas.openxmlformats.org/officeDocument/2006/relationships/hyperlink" Target="http://www.mucbs.ru/index.php/9-lenta-novostey/2504-priglashaem-prinyat-uchastie-vo-vserossijskom-geograficheskom-diktante" TargetMode="External"/><Relationship Id="rId91" Type="http://schemas.openxmlformats.org/officeDocument/2006/relationships/hyperlink" Target="https://www.rgo.ru/ru/proe%20kty/vserossiyskiy-geograficheskiy-diktant-%200/vserossiyskiy-geograficheskiy-diktant-%202016;" TargetMode="External"/><Relationship Id="rId145" Type="http://schemas.openxmlformats.org/officeDocument/2006/relationships/hyperlink" Target="http://www.unn.ru/site/sveden/common" TargetMode="External"/><Relationship Id="rId166" Type="http://schemas.openxmlformats.org/officeDocument/2006/relationships/hyperlink" Target="http://politex59.ru/2016/11/11/vserossiyskiy-geodraficheskiy-dictant/" TargetMode="External"/><Relationship Id="rId187" Type="http://schemas.openxmlformats.org/officeDocument/2006/relationships/hyperlink" Target="http://gcpi.neftekamsk.ru/vserossijskij-geograficheskij-diktant-2016/" TargetMode="External"/><Relationship Id="rId331" Type="http://schemas.openxmlformats.org/officeDocument/2006/relationships/hyperlink" Target="mailto:elena-nagovie@rambler.ru" TargetMode="External"/><Relationship Id="rId352" Type="http://schemas.openxmlformats.org/officeDocument/2006/relationships/hyperlink" Target="http://education.simcat.ru/school69/news/1238/" TargetMode="External"/><Relationship Id="rId373" Type="http://schemas.openxmlformats.org/officeDocument/2006/relationships/hyperlink" Target="http://www.gym1-yadrin.edu21.cap.ru/" TargetMode="External"/><Relationship Id="rId1" Type="http://schemas.openxmlformats.org/officeDocument/2006/relationships/hyperlink" Target="http://asosh5.3dn.ru/news/vserossijskij_geograficheskij_diktant_2016/2016-11-02-399" TargetMode="External"/><Relationship Id="rId212" Type="http://schemas.openxmlformats.org/officeDocument/2006/relationships/hyperlink" Target="http://www.zkmschool5.ru/" TargetMode="External"/><Relationship Id="rId233" Type="http://schemas.openxmlformats.org/officeDocument/2006/relationships/hyperlink" Target="http://www.khsu.ru/vtoroj-vserossijskij-geograficheskij-diktant.htm" TargetMode="External"/><Relationship Id="rId254" Type="http://schemas.openxmlformats.org/officeDocument/2006/relationships/hyperlink" Target="http://schkola1priv.minobr63.ru/1873-2/" TargetMode="External"/><Relationship Id="rId28" Type="http://schemas.openxmlformats.org/officeDocument/2006/relationships/hyperlink" Target="http://www.zabgu.ru/php/open_news.php?query=v_zabgu_projdyot_geograficheskij_diktant&amp;news_page=1" TargetMode="External"/><Relationship Id="rId49" Type="http://schemas.openxmlformats.org/officeDocument/2006/relationships/hyperlink" Target="http://www.kronoki.ru/news/1141" TargetMode="External"/><Relationship Id="rId114" Type="http://schemas.openxmlformats.org/officeDocument/2006/relationships/hyperlink" Target="mailto:zoriniv1985@gmail.com" TargetMode="External"/><Relationship Id="rId275" Type="http://schemas.openxmlformats.org/officeDocument/2006/relationships/hyperlink" Target="http://www.sch37vbg.edusite.ru/" TargetMode="External"/><Relationship Id="rId296" Type="http://schemas.openxmlformats.org/officeDocument/2006/relationships/hyperlink" Target="mailto:mousosh11@list.ru" TargetMode="External"/><Relationship Id="rId300" Type="http://schemas.openxmlformats.org/officeDocument/2006/relationships/hyperlink" Target="mailto:603111@mail.ru" TargetMode="External"/><Relationship Id="rId60" Type="http://schemas.openxmlformats.org/officeDocument/2006/relationships/hyperlink" Target="http://school-gyrenku.ucoz.ru/index/ehkzameny/0-16" TargetMode="External"/><Relationship Id="rId81" Type="http://schemas.openxmlformats.org/officeDocument/2006/relationships/hyperlink" Target="mailto:mouigarka@mail.ru" TargetMode="External"/><Relationship Id="rId135" Type="http://schemas.openxmlformats.org/officeDocument/2006/relationships/hyperlink" Target="http://school1-psn.edumsko.ru/" TargetMode="External"/><Relationship Id="rId156" Type="http://schemas.openxmlformats.org/officeDocument/2006/relationships/hyperlink" Target="mailto:zanina1976@gmail.com" TargetMode="External"/><Relationship Id="rId177" Type="http://schemas.openxmlformats.org/officeDocument/2006/relationships/hyperlink" Target="http://www.bashedu.ru/rnews/v-bashgu-vnov-proidet-vserossiiskii-geograficheskii-diktant" TargetMode="External"/><Relationship Id="rId198" Type="http://schemas.openxmlformats.org/officeDocument/2006/relationships/hyperlink" Target="mailto:begir74@gmail.com" TargetMode="External"/><Relationship Id="rId321" Type="http://schemas.openxmlformats.org/officeDocument/2006/relationships/hyperlink" Target="http://schkola1.68edu.ru/?p=8704" TargetMode="External"/><Relationship Id="rId342" Type="http://schemas.openxmlformats.org/officeDocument/2006/relationships/hyperlink" Target="http://co20tula.ru/" TargetMode="External"/><Relationship Id="rId363" Type="http://schemas.openxmlformats.org/officeDocument/2006/relationships/hyperlink" Target="http://www.74325s017.edusite.ru/" TargetMode="External"/><Relationship Id="rId202" Type="http://schemas.openxmlformats.org/officeDocument/2006/relationships/hyperlink" Target="mailto:tschool6@mail.ru" TargetMode="External"/><Relationship Id="rId223" Type="http://schemas.openxmlformats.org/officeDocument/2006/relationships/hyperlink" Target="https://www.volgatech.net/" TargetMode="External"/><Relationship Id="rId244" Type="http://schemas.openxmlformats.org/officeDocument/2006/relationships/hyperlink" Target="http://www.pgsga.ru/infocenter/actions/22684.html" TargetMode="External"/><Relationship Id="rId18" Type="http://schemas.openxmlformats.org/officeDocument/2006/relationships/hyperlink" Target="http://pokrovka-shkola.ucoz.ru/news/vserossijskij_geograficheskij_diktant/2016-10-31-254" TargetMode="External"/><Relationship Id="rId39" Type="http://schemas.openxmlformats.org/officeDocument/2006/relationships/hyperlink" Target="http://www.nevov1.ru/" TargetMode="External"/><Relationship Id="rId265" Type="http://schemas.openxmlformats.org/officeDocument/2006/relationships/hyperlink" Target="http://shentschool1.minobr63.ru/category/news/" TargetMode="External"/><Relationship Id="rId286" Type="http://schemas.openxmlformats.org/officeDocument/2006/relationships/hyperlink" Target="http://tsentr-obrazovaniya.ru/obyavleniya/" TargetMode="External"/><Relationship Id="rId50" Type="http://schemas.openxmlformats.org/officeDocument/2006/relationships/hyperlink" Target="http://vilib.ru/news/zhitelej_viljuchinska_priglashajut_na_vserossijskij_geograficheskij_diktant/2016-11-10-479" TargetMode="External"/><Relationship Id="rId104" Type="http://schemas.openxmlformats.org/officeDocument/2006/relationships/hyperlink" Target="http://nmztroitsk.mskobr.ru/ads_edu/vserossijskij_geograficheskij_diktant_-_2016/" TargetMode="External"/><Relationship Id="rId125" Type="http://schemas.openxmlformats.org/officeDocument/2006/relationships/hyperlink" Target="http://igras.ru/" TargetMode="External"/><Relationship Id="rId146" Type="http://schemas.openxmlformats.org/officeDocument/2006/relationships/hyperlink" Target="http://sc5.ucoz.ru/" TargetMode="External"/><Relationship Id="rId167" Type="http://schemas.openxmlformats.org/officeDocument/2006/relationships/hyperlink" Target="http://us-133.narod.ru/news/obrazovatelnaja_akcija_vserossijskij_geograficheskij_diktant/2016-10-29-89" TargetMode="External"/><Relationship Id="rId188" Type="http://schemas.openxmlformats.org/officeDocument/2006/relationships/hyperlink" Target="http://sosh1bur.ucoz.net/index/geograficheskij_diktant/0-50" TargetMode="External"/><Relationship Id="rId311" Type="http://schemas.openxmlformats.org/officeDocument/2006/relationships/hyperlink" Target="http://urfu.ru/ru/" TargetMode="External"/><Relationship Id="rId332" Type="http://schemas.openxmlformats.org/officeDocument/2006/relationships/hyperlink" Target="mailto:irinka14.08@mail.ru" TargetMode="External"/><Relationship Id="rId353" Type="http://schemas.openxmlformats.org/officeDocument/2006/relationships/hyperlink" Target="http://ddgim.ru/index.php/sobytiya-i-novosti/157-vserossijskij-geograficheskij-diktant" TargetMode="External"/><Relationship Id="rId374" Type="http://schemas.openxmlformats.org/officeDocument/2006/relationships/hyperlink" Target="http://www.gym1-marpos.edu21.cap.ru/?t=hry&amp;eduid=4426&amp;hry=./4271/210379/262015" TargetMode="External"/><Relationship Id="rId71" Type="http://schemas.openxmlformats.org/officeDocument/2006/relationships/hyperlink" Target="http://www.museum-npr.ru/news/vserossiiskii-geograficheskii-diktant.html" TargetMode="External"/><Relationship Id="rId92" Type="http://schemas.openxmlformats.org/officeDocument/2006/relationships/hyperlink" Target="http://kursksu.ru/stories/view/5241" TargetMode="External"/><Relationship Id="rId213" Type="http://schemas.openxmlformats.org/officeDocument/2006/relationships/hyperlink" Target="http://www.bsu.ru/news/15449/" TargetMode="External"/><Relationship Id="rId234" Type="http://schemas.openxmlformats.org/officeDocument/2006/relationships/hyperlink" Target="http://15school.org/news/vserossijskij_geograficheskij_diktant_v_volgodonske/2016-11-05-420" TargetMode="External"/><Relationship Id="rId2" Type="http://schemas.openxmlformats.org/officeDocument/2006/relationships/hyperlink" Target="mailto:biblrub@mail.ru" TargetMode="External"/><Relationship Id="rId29" Type="http://schemas.openxmlformats.org/officeDocument/2006/relationships/hyperlink" Target="http://www.iv-obdu.ru/" TargetMode="External"/><Relationship Id="rId255" Type="http://schemas.openxmlformats.org/officeDocument/2006/relationships/hyperlink" Target="http://scool2-b-c.lbihost.ru/" TargetMode="External"/><Relationship Id="rId276" Type="http://schemas.openxmlformats.org/officeDocument/2006/relationships/hyperlink" Target="http://www.spbappo.ru/" TargetMode="External"/><Relationship Id="rId297" Type="http://schemas.openxmlformats.org/officeDocument/2006/relationships/hyperlink" Target="mailto:school92007@mail.ru" TargetMode="External"/><Relationship Id="rId40" Type="http://schemas.openxmlformats.org/officeDocument/2006/relationships/hyperlink" Target="http://licey3bratsk.ru/obr-2/olimpiaady/920-obrazovatelnaya-aktsiya-geograficheskij-diktant" TargetMode="External"/><Relationship Id="rId115" Type="http://schemas.openxmlformats.org/officeDocument/2006/relationships/hyperlink" Target="mailto:malinkalac@gmail.com" TargetMode="External"/><Relationship Id="rId136" Type="http://schemas.openxmlformats.org/officeDocument/2006/relationships/hyperlink" Target="http://www.hol-com.ru/" TargetMode="External"/><Relationship Id="rId157" Type="http://schemas.openxmlformats.org/officeDocument/2006/relationships/hyperlink" Target="http://s_4.tat.edu54.ru/p194aa1.html" TargetMode="External"/><Relationship Id="rId178" Type="http://schemas.openxmlformats.org/officeDocument/2006/relationships/hyperlink" Target="http://kugkug.ucoz.ru/index/novosti/0-4" TargetMode="External"/><Relationship Id="rId301" Type="http://schemas.openxmlformats.org/officeDocument/2006/relationships/hyperlink" Target="mailto:MOY_SOH_N15@mail.ru" TargetMode="External"/><Relationship Id="rId322" Type="http://schemas.openxmlformats.org/officeDocument/2006/relationships/hyperlink" Target="http://nikifschkola2/68edu.ru/" TargetMode="External"/><Relationship Id="rId343" Type="http://schemas.openxmlformats.org/officeDocument/2006/relationships/hyperlink" Target="mailto:marina.stypnikova.75@gmail.com" TargetMode="External"/><Relationship Id="rId364" Type="http://schemas.openxmlformats.org/officeDocument/2006/relationships/hyperlink" Target="mailto:zulfiya_batrshin@mail.ru" TargetMode="External"/><Relationship Id="rId61" Type="http://schemas.openxmlformats.org/officeDocument/2006/relationships/hyperlink" Target="mailto:super.ivani13@yandex.ru" TargetMode="External"/><Relationship Id="rId82" Type="http://schemas.openxmlformats.org/officeDocument/2006/relationships/hyperlink" Target="https://sbogotol.ucoz.ru/" TargetMode="External"/><Relationship Id="rId199" Type="http://schemas.openxmlformats.org/officeDocument/2006/relationships/hyperlink" Target="http://strbsu.ru/71455/" TargetMode="External"/><Relationship Id="rId203" Type="http://schemas.openxmlformats.org/officeDocument/2006/relationships/hyperlink" Target="https://www.rgo.ru/ru/proekty/vserossiyskiy-geograficheskiy-diktant-0/vserossiyskiy-geograficheskiy-diktant-2016;" TargetMode="External"/><Relationship Id="rId19" Type="http://schemas.openxmlformats.org/officeDocument/2006/relationships/hyperlink" Target="mailto:zav_spo@mail.ru" TargetMode="External"/><Relationship Id="rId224" Type="http://schemas.openxmlformats.org/officeDocument/2006/relationships/hyperlink" Target="http://www.s-vfu.ru/" TargetMode="External"/><Relationship Id="rId245" Type="http://schemas.openxmlformats.org/officeDocument/2006/relationships/hyperlink" Target="http://www.samgtu.ru/news/events/v-samgtu-sostoitsya-ii-vserossiyskiy-geograficheskiy-diktant" TargetMode="External"/><Relationship Id="rId266" Type="http://schemas.openxmlformats.org/officeDocument/2006/relationships/hyperlink" Target="mailto:Mar050278@yandex.ru" TargetMode="External"/><Relationship Id="rId287" Type="http://schemas.openxmlformats.org/officeDocument/2006/relationships/hyperlink" Target="http://school-13.edusite.ru/p251aa1.html" TargetMode="External"/><Relationship Id="rId30" Type="http://schemas.openxmlformats.org/officeDocument/2006/relationships/hyperlink" Target="http://isuct.ru/departament/ightu/event/2016/11/09/20-noyabrya-2016-goda-v-fgbou-vo-ightu-budet-rabotat-regionalnaya" TargetMode="External"/><Relationship Id="rId105" Type="http://schemas.openxmlformats.org/officeDocument/2006/relationships/hyperlink" Target="http://miigaik.ru/" TargetMode="External"/><Relationship Id="rId126" Type="http://schemas.openxmlformats.org/officeDocument/2006/relationships/hyperlink" Target="http://gym1799.mskobr.ru/" TargetMode="External"/><Relationship Id="rId147" Type="http://schemas.openxmlformats.org/officeDocument/2006/relationships/hyperlink" Target="http://www.novsu.ru/news/77646/?returnUri=L2kuMTAwOTU3MS8=" TargetMode="External"/><Relationship Id="rId168" Type="http://schemas.openxmlformats.org/officeDocument/2006/relationships/hyperlink" Target="mailto:pskgu@mail.ru" TargetMode="External"/><Relationship Id="rId312" Type="http://schemas.openxmlformats.org/officeDocument/2006/relationships/hyperlink" Target="mailto:tatyana5162@yandex.ru" TargetMode="External"/><Relationship Id="rId333" Type="http://schemas.openxmlformats.org/officeDocument/2006/relationships/hyperlink" Target="http://scool-ol2.narod.ru/news/geograficheskij_diktant/2016-11-04-465" TargetMode="External"/><Relationship Id="rId354" Type="http://schemas.openxmlformats.org/officeDocument/2006/relationships/hyperlink" Target="http://inza.ulregion.ru/news/10709/" TargetMode="External"/><Relationship Id="rId51" Type="http://schemas.openxmlformats.org/officeDocument/2006/relationships/hyperlink" Target="http://www.kamchatgtu.ru/news/5154.aspx" TargetMode="External"/><Relationship Id="rId72" Type="http://schemas.openxmlformats.org/officeDocument/2006/relationships/hyperlink" Target="http://news.sfu-kras.ru/node/17906" TargetMode="External"/><Relationship Id="rId93" Type="http://schemas.openxmlformats.org/officeDocument/2006/relationships/hyperlink" Target="mailto:elena_zashitnoe@mail.ru" TargetMode="External"/><Relationship Id="rId189" Type="http://schemas.openxmlformats.org/officeDocument/2006/relationships/hyperlink" Target="http://www.oktms.ru/index.php?option=com.content&amp;view=article&amp;id=589" TargetMode="External"/><Relationship Id="rId375" Type="http://schemas.openxmlformats.org/officeDocument/2006/relationships/hyperlink" Target="http://www.trakgym-krarm.edu21.cap.ru/?t=adv&amp;eduid=4402&amp;adv=27810" TargetMode="External"/><Relationship Id="rId3" Type="http://schemas.openxmlformats.org/officeDocument/2006/relationships/hyperlink" Target="http://svob-school-one.ucoz.ru/" TargetMode="External"/><Relationship Id="rId214" Type="http://schemas.openxmlformats.org/officeDocument/2006/relationships/hyperlink" Target="https://www.facebook.com/profile.php?id=100006443226962" TargetMode="External"/><Relationship Id="rId235" Type="http://schemas.openxmlformats.org/officeDocument/2006/relationships/hyperlink" Target="http://www.school2-aksay.org.ru/about/news/" TargetMode="External"/><Relationship Id="rId256" Type="http://schemas.openxmlformats.org/officeDocument/2006/relationships/hyperlink" Target="http://www.nayanova.edu/" TargetMode="External"/><Relationship Id="rId277" Type="http://schemas.openxmlformats.org/officeDocument/2006/relationships/hyperlink" Target="http://sch43.edusite.ru/plaal.html" TargetMode="External"/><Relationship Id="rId298" Type="http://schemas.openxmlformats.org/officeDocument/2006/relationships/hyperlink" Target="http://mou-sh9.ru/index.php/novosti/244-vserossijskij-geograficheskij-diktant2016" TargetMode="External"/><Relationship Id="rId116" Type="http://schemas.openxmlformats.org/officeDocument/2006/relationships/hyperlink" Target="mailto:eshkovjke@gmail.com" TargetMode="External"/><Relationship Id="rId137" Type="http://schemas.openxmlformats.org/officeDocument/2006/relationships/hyperlink" Target="http://www.mshu.edu.ru/" TargetMode="External"/><Relationship Id="rId158" Type="http://schemas.openxmlformats.org/officeDocument/2006/relationships/hyperlink" Target="mailto:zubovka_tat@mail.ru" TargetMode="External"/><Relationship Id="rId302" Type="http://schemas.openxmlformats.org/officeDocument/2006/relationships/hyperlink" Target="mailto:azischool@mail.ru" TargetMode="External"/><Relationship Id="rId323" Type="http://schemas.openxmlformats.org/officeDocument/2006/relationships/hyperlink" Target="http://rgacsa-sh2.68edu.ru/" TargetMode="External"/><Relationship Id="rId344" Type="http://schemas.openxmlformats.org/officeDocument/2006/relationships/hyperlink" Target="https://www.utmn.ru/presse/novosti/obshchestvo-i-kultura/293914/" TargetMode="External"/><Relationship Id="rId20" Type="http://schemas.openxmlformats.org/officeDocument/2006/relationships/hyperlink" Target="http://p11506.edu35.ru/71-new/339-geograficheskij-diktant-2016" TargetMode="External"/><Relationship Id="rId41" Type="http://schemas.openxmlformats.org/officeDocument/2006/relationships/hyperlink" Target="http://www.iro38.ru/" TargetMode="External"/><Relationship Id="rId62" Type="http://schemas.openxmlformats.org/officeDocument/2006/relationships/hyperlink" Target="https://www.vyatsu.ru/internet-gazeta/20-noyabrya-vyatgu-stanet-organizatorom-i-ploschad.html" TargetMode="External"/><Relationship Id="rId83" Type="http://schemas.openxmlformats.org/officeDocument/2006/relationships/hyperlink" Target="http://www.92school.ru/" TargetMode="External"/><Relationship Id="rId179" Type="http://schemas.openxmlformats.org/officeDocument/2006/relationships/hyperlink" Target="http://iumaguzino1.my1.ru/index/novosti/0-43" TargetMode="External"/><Relationship Id="rId365" Type="http://schemas.openxmlformats.org/officeDocument/2006/relationships/hyperlink" Target="http://gimn80.ucoz.ru/" TargetMode="External"/><Relationship Id="rId190" Type="http://schemas.openxmlformats.org/officeDocument/2006/relationships/hyperlink" Target="http://school-efr.narod.ru/" TargetMode="External"/><Relationship Id="rId204" Type="http://schemas.openxmlformats.org/officeDocument/2006/relationships/hyperlink" Target="http://tuigim.ucoz.ru/" TargetMode="External"/><Relationship Id="rId225" Type="http://schemas.openxmlformats.org/officeDocument/2006/relationships/hyperlink" Target="http://www.nosu.ru/index.php/en/arkhiv-ob-yavlenij/3573-vserossijskij-geograficheskij-diktant-2016" TargetMode="External"/><Relationship Id="rId246" Type="http://schemas.openxmlformats.org/officeDocument/2006/relationships/hyperlink" Target="http://bglpu62.usoz.ru/news/vserossijskij_geograficheskij_diktant/2016-11-07-120" TargetMode="External"/><Relationship Id="rId267" Type="http://schemas.openxmlformats.org/officeDocument/2006/relationships/hyperlink" Target="mailto:rech_n_i@school655.ru" TargetMode="External"/><Relationship Id="rId288" Type="http://schemas.openxmlformats.org/officeDocument/2006/relationships/hyperlink" Target="http://barannikschool.edusite.ru/p1aa1.html" TargetMode="External"/><Relationship Id="rId106" Type="http://schemas.openxmlformats.org/officeDocument/2006/relationships/hyperlink" Target="http://sch6tn.msobr.ru/" TargetMode="External"/><Relationship Id="rId127" Type="http://schemas.openxmlformats.org/officeDocument/2006/relationships/hyperlink" Target="mailto:ruy@ruy.ru" TargetMode="External"/><Relationship Id="rId313" Type="http://schemas.openxmlformats.org/officeDocument/2006/relationships/hyperlink" Target="http://www.smolgu.ru/news_univer/ii_vserossijskij_geograficheskij_diktant/" TargetMode="External"/><Relationship Id="rId10" Type="http://schemas.openxmlformats.org/officeDocument/2006/relationships/hyperlink" Target="http://asu.edu.ru/" TargetMode="External"/><Relationship Id="rId31" Type="http://schemas.openxmlformats.org/officeDocument/2006/relationships/hyperlink" Target="http://shmedkol.ru/" TargetMode="External"/><Relationship Id="rId52" Type="http://schemas.openxmlformats.org/officeDocument/2006/relationships/hyperlink" Target="http://all.culture.ru/cabinet/events/74279" TargetMode="External"/><Relationship Id="rId73" Type="http://schemas.openxmlformats.org/officeDocument/2006/relationships/hyperlink" Target="http://www.gorod-dudinka.ru/novosti/kultura/biblioteki/5683-biblioteka-priglashaet-na-diktant" TargetMode="External"/><Relationship Id="rId94" Type="http://schemas.openxmlformats.org/officeDocument/2006/relationships/hyperlink" Target="http://veseloe.org.ru/index.php/284-vserossijskij-geograficheskij-diktant" TargetMode="External"/><Relationship Id="rId148" Type="http://schemas.openxmlformats.org/officeDocument/2006/relationships/hyperlink" Target="https://vk.com/id140019985" TargetMode="External"/><Relationship Id="rId169" Type="http://schemas.openxmlformats.org/officeDocument/2006/relationships/hyperlink" Target="https://filialpskovgu.ru/doska-ob-yavlenij" TargetMode="External"/><Relationship Id="rId334" Type="http://schemas.openxmlformats.org/officeDocument/2006/relationships/hyperlink" Target="http://www.shkola5.ru/" TargetMode="External"/><Relationship Id="rId355" Type="http://schemas.openxmlformats.org/officeDocument/2006/relationships/hyperlink" Target="http://novshkool1.ucoz.ru/news/informacija_ob_uchastii_v_obrazovatelnoj_akcii_vserossijskij_geograficheskij_diktant/2016-11-09-714" TargetMode="External"/><Relationship Id="rId376" Type="http://schemas.openxmlformats.org/officeDocument/2006/relationships/hyperlink" Target="http://&#1085;&#1087;&#1096;&#1080;.&#1088;&#1092;/cs_common.html" TargetMode="External"/><Relationship Id="rId4" Type="http://schemas.openxmlformats.org/officeDocument/2006/relationships/hyperlink" Target="http://skovschool1.edusite.ru/" TargetMode="External"/><Relationship Id="rId180" Type="http://schemas.openxmlformats.org/officeDocument/2006/relationships/hyperlink" Target="http://iumaguzino1.my1.ru/index/novosti/0-43" TargetMode="External"/><Relationship Id="rId215" Type="http://schemas.openxmlformats.org/officeDocument/2006/relationships/hyperlink" Target="http://www.inggu.ru/index.php/9-news/695-vserossijskij-geograficheskij-diktant-2016" TargetMode="External"/><Relationship Id="rId236" Type="http://schemas.openxmlformats.org/officeDocument/2006/relationships/hyperlink" Target="http://sosh2.bkobr.ru/index.php/press-centr/novosti/572-vserossijskij-geograficheskij-diktant-2016" TargetMode="External"/><Relationship Id="rId257" Type="http://schemas.openxmlformats.org/officeDocument/2006/relationships/hyperlink" Target="http://sozvezdie131.ru/" TargetMode="External"/><Relationship Id="rId278" Type="http://schemas.openxmlformats.org/officeDocument/2006/relationships/hyperlink" Target="http://www.stg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6"/>
  <sheetViews>
    <sheetView tabSelected="1" workbookViewId="0">
      <pane ySplit="1" topLeftCell="A1032" activePane="bottomLeft" state="frozen"/>
      <selection pane="bottomLeft" activeCell="F1045" sqref="F1045"/>
    </sheetView>
  </sheetViews>
  <sheetFormatPr defaultColWidth="15.140625" defaultRowHeight="15" customHeight="1" x14ac:dyDescent="0.2"/>
  <cols>
    <col min="1" max="1" width="6" style="61" customWidth="1"/>
    <col min="2" max="2" width="12.42578125" style="1" customWidth="1"/>
    <col min="3" max="3" width="8.5703125" style="1" customWidth="1"/>
    <col min="4" max="4" width="10.85546875" style="1" customWidth="1"/>
    <col min="5" max="5" width="11.5703125" style="1" customWidth="1"/>
    <col min="6" max="6" width="28.5703125" style="1" customWidth="1"/>
    <col min="7" max="7" width="14.42578125" style="1" customWidth="1"/>
    <col min="8" max="8" width="15.42578125" style="1" customWidth="1"/>
    <col min="9" max="9" width="11.42578125" style="1" customWidth="1"/>
    <col min="10" max="10" width="17.5703125" style="1" customWidth="1"/>
    <col min="11" max="11" width="15.5703125" style="1" customWidth="1"/>
    <col min="12" max="13" width="0" style="1" hidden="1" customWidth="1"/>
    <col min="14" max="20" width="6.5703125" style="1" hidden="1" customWidth="1"/>
    <col min="21" max="23" width="13.28515625" style="1" hidden="1" customWidth="1"/>
    <col min="24" max="16384" width="15.140625" style="1"/>
  </cols>
  <sheetData>
    <row r="1" spans="1:23" s="6" customFormat="1" ht="63" x14ac:dyDescent="0.2">
      <c r="A1" s="60" t="s">
        <v>5269</v>
      </c>
      <c r="B1" s="2" t="s">
        <v>0</v>
      </c>
      <c r="C1" s="2" t="s">
        <v>1</v>
      </c>
      <c r="D1" s="2" t="s">
        <v>2</v>
      </c>
      <c r="E1" s="2" t="s">
        <v>5271</v>
      </c>
      <c r="F1" s="2" t="s">
        <v>3</v>
      </c>
      <c r="G1" s="2" t="s">
        <v>4</v>
      </c>
      <c r="H1" s="2" t="s">
        <v>5</v>
      </c>
      <c r="I1" s="3" t="s">
        <v>6</v>
      </c>
      <c r="J1" s="2" t="s">
        <v>7</v>
      </c>
      <c r="K1" s="2" t="s">
        <v>8</v>
      </c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52.5" x14ac:dyDescent="0.2">
      <c r="A2" s="61">
        <v>1</v>
      </c>
      <c r="B2" s="7" t="s">
        <v>9</v>
      </c>
      <c r="C2" s="8" t="s">
        <v>10</v>
      </c>
      <c r="D2" s="9" t="s">
        <v>11</v>
      </c>
      <c r="E2" s="7"/>
      <c r="F2" s="7" t="s">
        <v>12</v>
      </c>
      <c r="G2" s="7" t="s">
        <v>13</v>
      </c>
      <c r="H2" s="10" t="s">
        <v>14</v>
      </c>
      <c r="I2" s="7" t="s">
        <v>15</v>
      </c>
      <c r="J2" s="7" t="s">
        <v>16</v>
      </c>
      <c r="K2" s="7"/>
      <c r="L2" s="11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63" x14ac:dyDescent="0.2">
      <c r="A3" s="61">
        <v>2</v>
      </c>
      <c r="B3" s="7" t="s">
        <v>9</v>
      </c>
      <c r="C3" s="8" t="s">
        <v>10</v>
      </c>
      <c r="D3" s="9" t="s">
        <v>17</v>
      </c>
      <c r="E3" s="7"/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/>
      <c r="L3" s="11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52.5" x14ac:dyDescent="0.2">
      <c r="A4" s="61">
        <v>3</v>
      </c>
      <c r="B4" s="7" t="s">
        <v>9</v>
      </c>
      <c r="C4" s="8" t="s">
        <v>10</v>
      </c>
      <c r="D4" s="9" t="s">
        <v>23</v>
      </c>
      <c r="E4" s="7"/>
      <c r="F4" s="7" t="s">
        <v>24</v>
      </c>
      <c r="G4" s="7" t="s">
        <v>25</v>
      </c>
      <c r="H4" s="7" t="s">
        <v>26</v>
      </c>
      <c r="I4" s="7" t="s">
        <v>27</v>
      </c>
      <c r="J4" s="7" t="s">
        <v>28</v>
      </c>
      <c r="K4" s="10" t="s">
        <v>29</v>
      </c>
      <c r="L4" s="11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ht="52.5" x14ac:dyDescent="0.2">
      <c r="A5" s="61">
        <v>4</v>
      </c>
      <c r="B5" s="7" t="s">
        <v>9</v>
      </c>
      <c r="C5" s="8" t="s">
        <v>10</v>
      </c>
      <c r="D5" s="9" t="s">
        <v>30</v>
      </c>
      <c r="E5" s="7"/>
      <c r="F5" s="7" t="s">
        <v>31</v>
      </c>
      <c r="G5" s="7" t="s">
        <v>32</v>
      </c>
      <c r="H5" s="7" t="s">
        <v>33</v>
      </c>
      <c r="I5" s="10" t="str">
        <f>HYPERLINK("mailto:biblrub@mail.ru","biblrub@mail.ru")</f>
        <v>biblrub@mail.ru</v>
      </c>
      <c r="J5" s="7" t="s">
        <v>34</v>
      </c>
      <c r="K5" s="7"/>
      <c r="L5" s="11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52.5" x14ac:dyDescent="0.2">
      <c r="A6" s="61">
        <v>5</v>
      </c>
      <c r="B6" s="7" t="s">
        <v>9</v>
      </c>
      <c r="C6" s="8" t="s">
        <v>10</v>
      </c>
      <c r="D6" s="9" t="s">
        <v>35</v>
      </c>
      <c r="E6" s="7"/>
      <c r="F6" s="7" t="s">
        <v>36</v>
      </c>
      <c r="G6" s="7" t="s">
        <v>37</v>
      </c>
      <c r="H6" s="7" t="s">
        <v>38</v>
      </c>
      <c r="I6" s="10" t="s">
        <v>39</v>
      </c>
      <c r="J6" s="7" t="s">
        <v>40</v>
      </c>
      <c r="K6" s="7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73.5" x14ac:dyDescent="0.2">
      <c r="A7" s="61">
        <v>6</v>
      </c>
      <c r="B7" s="7" t="s">
        <v>9</v>
      </c>
      <c r="C7" s="8" t="s">
        <v>10</v>
      </c>
      <c r="D7" s="9" t="s">
        <v>41</v>
      </c>
      <c r="E7" s="7"/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 ht="63" x14ac:dyDescent="0.2">
      <c r="A8" s="61">
        <v>7</v>
      </c>
      <c r="B8" s="7" t="s">
        <v>9</v>
      </c>
      <c r="C8" s="8" t="s">
        <v>10</v>
      </c>
      <c r="D8" s="9" t="s">
        <v>48</v>
      </c>
      <c r="E8" s="7"/>
      <c r="F8" s="7" t="s">
        <v>49</v>
      </c>
      <c r="G8" s="7" t="s">
        <v>50</v>
      </c>
      <c r="H8" s="7" t="s">
        <v>51</v>
      </c>
      <c r="I8" s="7" t="s">
        <v>52</v>
      </c>
      <c r="J8" s="7" t="s">
        <v>53</v>
      </c>
      <c r="K8" s="7"/>
      <c r="L8" s="13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 ht="52.5" x14ac:dyDescent="0.2">
      <c r="A9" s="61">
        <v>8</v>
      </c>
      <c r="B9" s="7" t="s">
        <v>54</v>
      </c>
      <c r="C9" s="8" t="s">
        <v>55</v>
      </c>
      <c r="D9" s="9" t="s">
        <v>11</v>
      </c>
      <c r="E9" s="7"/>
      <c r="F9" s="7" t="s">
        <v>56</v>
      </c>
      <c r="G9" s="7" t="s">
        <v>57</v>
      </c>
      <c r="H9" s="7" t="s">
        <v>58</v>
      </c>
      <c r="I9" s="7" t="s">
        <v>59</v>
      </c>
      <c r="J9" s="7" t="s">
        <v>60</v>
      </c>
      <c r="K9" s="7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 ht="52.5" x14ac:dyDescent="0.2">
      <c r="A10" s="61">
        <v>9</v>
      </c>
      <c r="B10" s="7" t="s">
        <v>54</v>
      </c>
      <c r="C10" s="8" t="s">
        <v>55</v>
      </c>
      <c r="D10" s="9" t="s">
        <v>17</v>
      </c>
      <c r="E10" s="7"/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10" t="s">
        <v>66</v>
      </c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ht="42" x14ac:dyDescent="0.2">
      <c r="A11" s="61">
        <v>10</v>
      </c>
      <c r="B11" s="7" t="s">
        <v>54</v>
      </c>
      <c r="C11" s="8" t="s">
        <v>55</v>
      </c>
      <c r="D11" s="9" t="s">
        <v>23</v>
      </c>
      <c r="E11" s="7"/>
      <c r="F11" s="7" t="s">
        <v>67</v>
      </c>
      <c r="G11" s="7" t="s">
        <v>68</v>
      </c>
      <c r="H11" s="7" t="s">
        <v>69</v>
      </c>
      <c r="I11" s="7" t="s">
        <v>70</v>
      </c>
      <c r="J11" s="7" t="s">
        <v>71</v>
      </c>
      <c r="K11" s="10" t="s">
        <v>72</v>
      </c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ht="42" x14ac:dyDescent="0.2">
      <c r="A12" s="61">
        <v>11</v>
      </c>
      <c r="B12" s="7" t="s">
        <v>54</v>
      </c>
      <c r="C12" s="8" t="s">
        <v>55</v>
      </c>
      <c r="D12" s="9" t="s">
        <v>30</v>
      </c>
      <c r="E12" s="7" t="s">
        <v>5272</v>
      </c>
      <c r="F12" s="7" t="s">
        <v>73</v>
      </c>
      <c r="G12" s="7" t="s">
        <v>74</v>
      </c>
      <c r="H12" s="7" t="s">
        <v>75</v>
      </c>
      <c r="I12" s="10" t="str">
        <f>HYPERLINK("mailto:khingan-press@mail.ru","khingan-press@mail.ru")</f>
        <v>khingan-press@mail.ru</v>
      </c>
      <c r="J12" s="7" t="s">
        <v>76</v>
      </c>
      <c r="K12" s="7" t="s">
        <v>77</v>
      </c>
      <c r="L12" s="11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73.5" x14ac:dyDescent="0.2">
      <c r="A13" s="61">
        <v>12</v>
      </c>
      <c r="B13" s="7" t="s">
        <v>54</v>
      </c>
      <c r="C13" s="8" t="s">
        <v>55</v>
      </c>
      <c r="D13" s="9" t="s">
        <v>35</v>
      </c>
      <c r="E13" s="7"/>
      <c r="F13" s="7" t="s">
        <v>78</v>
      </c>
      <c r="G13" s="7" t="s">
        <v>79</v>
      </c>
      <c r="H13" s="7" t="s">
        <v>80</v>
      </c>
      <c r="I13" s="7" t="s">
        <v>81</v>
      </c>
      <c r="J13" s="7" t="s">
        <v>82</v>
      </c>
      <c r="K13" s="7" t="s">
        <v>83</v>
      </c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ht="52.5" x14ac:dyDescent="0.2">
      <c r="A14" s="61">
        <v>13</v>
      </c>
      <c r="B14" s="7" t="s">
        <v>54</v>
      </c>
      <c r="C14" s="8" t="s">
        <v>55</v>
      </c>
      <c r="D14" s="9" t="s">
        <v>84</v>
      </c>
      <c r="E14" s="7"/>
      <c r="F14" s="7" t="s">
        <v>85</v>
      </c>
      <c r="G14" s="7" t="s">
        <v>86</v>
      </c>
      <c r="H14" s="7" t="s">
        <v>87</v>
      </c>
      <c r="I14" s="7" t="s">
        <v>88</v>
      </c>
      <c r="J14" s="7" t="s">
        <v>89</v>
      </c>
      <c r="K14" s="7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ht="94.5" x14ac:dyDescent="0.2">
      <c r="A15" s="61">
        <v>14</v>
      </c>
      <c r="B15" s="7" t="s">
        <v>54</v>
      </c>
      <c r="C15" s="8" t="s">
        <v>55</v>
      </c>
      <c r="D15" s="9" t="s">
        <v>41</v>
      </c>
      <c r="E15" s="7"/>
      <c r="F15" s="7" t="s">
        <v>90</v>
      </c>
      <c r="G15" s="7" t="s">
        <v>91</v>
      </c>
      <c r="H15" s="7" t="s">
        <v>92</v>
      </c>
      <c r="I15" s="7" t="s">
        <v>93</v>
      </c>
      <c r="J15" s="7" t="s">
        <v>94</v>
      </c>
      <c r="K15" s="10" t="s">
        <v>95</v>
      </c>
      <c r="L15" s="1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ht="52.5" x14ac:dyDescent="0.2">
      <c r="A16" s="61">
        <v>15</v>
      </c>
      <c r="B16" s="7" t="s">
        <v>54</v>
      </c>
      <c r="C16" s="8" t="s">
        <v>55</v>
      </c>
      <c r="D16" s="9" t="s">
        <v>48</v>
      </c>
      <c r="E16" s="7"/>
      <c r="F16" s="7" t="s">
        <v>96</v>
      </c>
      <c r="G16" s="7" t="s">
        <v>97</v>
      </c>
      <c r="H16" s="7" t="s">
        <v>98</v>
      </c>
      <c r="I16" s="7" t="s">
        <v>99</v>
      </c>
      <c r="J16" s="7" t="s">
        <v>100</v>
      </c>
      <c r="K16" s="10" t="s">
        <v>101</v>
      </c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94.5" x14ac:dyDescent="0.2">
      <c r="A17" s="61">
        <v>16</v>
      </c>
      <c r="B17" s="7" t="s">
        <v>54</v>
      </c>
      <c r="C17" s="8" t="s">
        <v>55</v>
      </c>
      <c r="D17" s="9" t="s">
        <v>102</v>
      </c>
      <c r="E17" s="7"/>
      <c r="F17" s="7" t="s">
        <v>103</v>
      </c>
      <c r="G17" s="7"/>
      <c r="H17" s="7"/>
      <c r="I17" s="7"/>
      <c r="J17" s="7"/>
      <c r="K17" s="7" t="s">
        <v>104</v>
      </c>
      <c r="L17" s="1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ht="94.5" x14ac:dyDescent="0.2">
      <c r="A18" s="61">
        <v>17</v>
      </c>
      <c r="B18" s="7" t="s">
        <v>105</v>
      </c>
      <c r="C18" s="8" t="s">
        <v>106</v>
      </c>
      <c r="D18" s="9" t="s">
        <v>11</v>
      </c>
      <c r="E18" s="7"/>
      <c r="F18" s="7" t="s">
        <v>107</v>
      </c>
      <c r="G18" s="7" t="s">
        <v>108</v>
      </c>
      <c r="H18" s="7" t="s">
        <v>109</v>
      </c>
      <c r="I18" s="7" t="s">
        <v>110</v>
      </c>
      <c r="J18" s="7" t="s">
        <v>111</v>
      </c>
      <c r="K18" s="7" t="s">
        <v>112</v>
      </c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ht="42" x14ac:dyDescent="0.2">
      <c r="A19" s="61">
        <v>18</v>
      </c>
      <c r="B19" s="7" t="s">
        <v>105</v>
      </c>
      <c r="C19" s="8" t="s">
        <v>106</v>
      </c>
      <c r="D19" s="9" t="s">
        <v>30</v>
      </c>
      <c r="E19" s="7" t="s">
        <v>5272</v>
      </c>
      <c r="F19" s="7" t="s">
        <v>113</v>
      </c>
      <c r="G19" s="7" t="s">
        <v>114</v>
      </c>
      <c r="H19" s="7" t="s">
        <v>115</v>
      </c>
      <c r="I19" s="7" t="s">
        <v>116</v>
      </c>
      <c r="J19" s="7" t="s">
        <v>117</v>
      </c>
      <c r="K19" s="7"/>
      <c r="L19" s="1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ht="31.5" x14ac:dyDescent="0.2">
      <c r="A20" s="61">
        <v>19</v>
      </c>
      <c r="B20" s="7" t="s">
        <v>105</v>
      </c>
      <c r="C20" s="8" t="s">
        <v>106</v>
      </c>
      <c r="D20" s="9" t="s">
        <v>35</v>
      </c>
      <c r="E20" s="7"/>
      <c r="F20" s="7" t="s">
        <v>118</v>
      </c>
      <c r="G20" s="7" t="s">
        <v>119</v>
      </c>
      <c r="H20" s="7" t="s">
        <v>120</v>
      </c>
      <c r="I20" s="7" t="s">
        <v>121</v>
      </c>
      <c r="J20" s="7" t="s">
        <v>122</v>
      </c>
      <c r="K20" s="10" t="s">
        <v>123</v>
      </c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ht="31.5" x14ac:dyDescent="0.2">
      <c r="A21" s="61">
        <v>20</v>
      </c>
      <c r="B21" s="7" t="s">
        <v>105</v>
      </c>
      <c r="C21" s="8" t="s">
        <v>106</v>
      </c>
      <c r="D21" s="9" t="s">
        <v>84</v>
      </c>
      <c r="E21" s="7"/>
      <c r="F21" s="7" t="s">
        <v>124</v>
      </c>
      <c r="G21" s="7" t="s">
        <v>125</v>
      </c>
      <c r="H21" s="7" t="s">
        <v>126</v>
      </c>
      <c r="I21" s="7" t="s">
        <v>127</v>
      </c>
      <c r="J21" s="7" t="s">
        <v>128</v>
      </c>
      <c r="K21" s="7"/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52.5" x14ac:dyDescent="0.2">
      <c r="A22" s="61">
        <v>21</v>
      </c>
      <c r="B22" s="7" t="s">
        <v>105</v>
      </c>
      <c r="C22" s="8" t="s">
        <v>106</v>
      </c>
      <c r="D22" s="9" t="s">
        <v>41</v>
      </c>
      <c r="E22" s="7"/>
      <c r="F22" s="7" t="s">
        <v>129</v>
      </c>
      <c r="G22" s="7" t="s">
        <v>130</v>
      </c>
      <c r="H22" s="7" t="s">
        <v>131</v>
      </c>
      <c r="I22" s="7" t="s">
        <v>132</v>
      </c>
      <c r="J22" s="7" t="s">
        <v>133</v>
      </c>
      <c r="K22" s="10" t="s">
        <v>134</v>
      </c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ht="52.5" x14ac:dyDescent="0.2">
      <c r="A23" s="61">
        <v>22</v>
      </c>
      <c r="B23" s="7" t="s">
        <v>105</v>
      </c>
      <c r="C23" s="8" t="s">
        <v>106</v>
      </c>
      <c r="D23" s="9" t="s">
        <v>48</v>
      </c>
      <c r="E23" s="7" t="s">
        <v>5272</v>
      </c>
      <c r="F23" s="7" t="s">
        <v>135</v>
      </c>
      <c r="G23" s="7" t="s">
        <v>136</v>
      </c>
      <c r="H23" s="7" t="s">
        <v>137</v>
      </c>
      <c r="I23" s="7" t="s">
        <v>138</v>
      </c>
      <c r="J23" s="7" t="s">
        <v>139</v>
      </c>
      <c r="K23" s="7"/>
      <c r="L23" s="11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73.5" x14ac:dyDescent="0.2">
      <c r="A24" s="61">
        <v>23</v>
      </c>
      <c r="B24" s="7" t="s">
        <v>140</v>
      </c>
      <c r="C24" s="8" t="s">
        <v>141</v>
      </c>
      <c r="D24" s="9" t="s">
        <v>11</v>
      </c>
      <c r="E24" s="7"/>
      <c r="F24" s="7" t="s">
        <v>142</v>
      </c>
      <c r="G24" s="7" t="s">
        <v>143</v>
      </c>
      <c r="H24" s="7" t="s">
        <v>144</v>
      </c>
      <c r="I24" s="7" t="s">
        <v>145</v>
      </c>
      <c r="J24" s="7" t="s">
        <v>146</v>
      </c>
      <c r="K24" s="7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ht="136.5" x14ac:dyDescent="0.2">
      <c r="A25" s="61">
        <v>24</v>
      </c>
      <c r="B25" s="7" t="s">
        <v>140</v>
      </c>
      <c r="C25" s="8" t="s">
        <v>141</v>
      </c>
      <c r="D25" s="9" t="s">
        <v>17</v>
      </c>
      <c r="E25" s="7"/>
      <c r="F25" s="7" t="s">
        <v>147</v>
      </c>
      <c r="G25" s="7" t="s">
        <v>148</v>
      </c>
      <c r="H25" s="7" t="s">
        <v>149</v>
      </c>
      <c r="I25" s="7" t="s">
        <v>150</v>
      </c>
      <c r="J25" s="7" t="s">
        <v>151</v>
      </c>
      <c r="K25" s="10" t="s">
        <v>152</v>
      </c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52.5" x14ac:dyDescent="0.2">
      <c r="A26" s="61">
        <v>25</v>
      </c>
      <c r="B26" s="7" t="s">
        <v>140</v>
      </c>
      <c r="C26" s="8" t="s">
        <v>141</v>
      </c>
      <c r="D26" s="9" t="s">
        <v>23</v>
      </c>
      <c r="E26" s="7"/>
      <c r="F26" s="7" t="s">
        <v>153</v>
      </c>
      <c r="G26" s="7" t="s">
        <v>154</v>
      </c>
      <c r="H26" s="7" t="s">
        <v>155</v>
      </c>
      <c r="I26" s="7" t="s">
        <v>156</v>
      </c>
      <c r="J26" s="7" t="s">
        <v>157</v>
      </c>
      <c r="K26" s="7"/>
      <c r="L26" s="1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ht="84" x14ac:dyDescent="0.2">
      <c r="A27" s="61">
        <v>26</v>
      </c>
      <c r="B27" s="7" t="s">
        <v>140</v>
      </c>
      <c r="C27" s="8" t="s">
        <v>141</v>
      </c>
      <c r="D27" s="9" t="s">
        <v>30</v>
      </c>
      <c r="E27" s="7"/>
      <c r="F27" s="7" t="s">
        <v>158</v>
      </c>
      <c r="G27" s="7"/>
      <c r="H27" s="7"/>
      <c r="I27" s="7"/>
      <c r="J27" s="7"/>
      <c r="K27" s="7" t="s">
        <v>104</v>
      </c>
      <c r="L27" s="1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94.5" x14ac:dyDescent="0.2">
      <c r="A28" s="61">
        <v>27</v>
      </c>
      <c r="B28" s="7" t="s">
        <v>159</v>
      </c>
      <c r="C28" s="8" t="s">
        <v>160</v>
      </c>
      <c r="D28" s="9" t="s">
        <v>11</v>
      </c>
      <c r="E28" s="7"/>
      <c r="F28" s="7" t="s">
        <v>161</v>
      </c>
      <c r="G28" s="7" t="s">
        <v>162</v>
      </c>
      <c r="H28" s="7" t="s">
        <v>163</v>
      </c>
      <c r="I28" s="7" t="s">
        <v>164</v>
      </c>
      <c r="J28" s="7" t="s">
        <v>165</v>
      </c>
      <c r="K28" s="7"/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ht="52.5" x14ac:dyDescent="0.2">
      <c r="A29" s="61">
        <v>28</v>
      </c>
      <c r="B29" s="7" t="s">
        <v>159</v>
      </c>
      <c r="C29" s="8" t="s">
        <v>160</v>
      </c>
      <c r="D29" s="9" t="s">
        <v>17</v>
      </c>
      <c r="E29" s="7"/>
      <c r="F29" s="7" t="s">
        <v>166</v>
      </c>
      <c r="G29" s="7" t="s">
        <v>167</v>
      </c>
      <c r="H29" s="7" t="s">
        <v>168</v>
      </c>
      <c r="I29" s="7" t="s">
        <v>169</v>
      </c>
      <c r="J29" s="7" t="s">
        <v>170</v>
      </c>
      <c r="K29" s="7"/>
      <c r="L29" s="1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ht="73.5" x14ac:dyDescent="0.2">
      <c r="A30" s="61">
        <v>29</v>
      </c>
      <c r="B30" s="7" t="s">
        <v>171</v>
      </c>
      <c r="C30" s="8" t="s">
        <v>172</v>
      </c>
      <c r="D30" s="9" t="s">
        <v>11</v>
      </c>
      <c r="E30" s="7"/>
      <c r="F30" s="7" t="s">
        <v>173</v>
      </c>
      <c r="G30" s="7" t="s">
        <v>174</v>
      </c>
      <c r="H30" s="7" t="s">
        <v>175</v>
      </c>
      <c r="I30" s="7" t="s">
        <v>176</v>
      </c>
      <c r="J30" s="7" t="s">
        <v>177</v>
      </c>
      <c r="K30" s="7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ht="42" x14ac:dyDescent="0.2">
      <c r="A31" s="61">
        <v>30</v>
      </c>
      <c r="B31" s="7" t="s">
        <v>171</v>
      </c>
      <c r="C31" s="8" t="s">
        <v>172</v>
      </c>
      <c r="D31" s="9" t="s">
        <v>17</v>
      </c>
      <c r="E31" s="7"/>
      <c r="F31" s="7" t="s">
        <v>178</v>
      </c>
      <c r="G31" s="7" t="s">
        <v>179</v>
      </c>
      <c r="H31" s="7" t="s">
        <v>180</v>
      </c>
      <c r="I31" s="7" t="s">
        <v>181</v>
      </c>
      <c r="J31" s="7" t="s">
        <v>182</v>
      </c>
      <c r="K31" s="7"/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ht="52.5" x14ac:dyDescent="0.2">
      <c r="A32" s="61">
        <v>31</v>
      </c>
      <c r="B32" s="7" t="s">
        <v>171</v>
      </c>
      <c r="C32" s="8" t="s">
        <v>172</v>
      </c>
      <c r="D32" s="9" t="s">
        <v>23</v>
      </c>
      <c r="E32" s="7"/>
      <c r="F32" s="7" t="s">
        <v>183</v>
      </c>
      <c r="G32" s="7" t="s">
        <v>184</v>
      </c>
      <c r="H32" s="15" t="s">
        <v>185</v>
      </c>
      <c r="I32" s="7"/>
      <c r="J32" s="7" t="s">
        <v>186</v>
      </c>
      <c r="K32" s="7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ht="52.5" x14ac:dyDescent="0.2">
      <c r="A33" s="61">
        <v>32</v>
      </c>
      <c r="B33" s="7" t="s">
        <v>171</v>
      </c>
      <c r="C33" s="8" t="s">
        <v>172</v>
      </c>
      <c r="D33" s="9" t="s">
        <v>30</v>
      </c>
      <c r="E33" s="7" t="s">
        <v>5272</v>
      </c>
      <c r="F33" s="7" t="s">
        <v>187</v>
      </c>
      <c r="G33" s="7" t="s">
        <v>188</v>
      </c>
      <c r="H33" s="7" t="s">
        <v>189</v>
      </c>
      <c r="I33" s="7" t="s">
        <v>190</v>
      </c>
      <c r="J33" s="7" t="s">
        <v>191</v>
      </c>
      <c r="K33" s="10" t="s">
        <v>192</v>
      </c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52.5" x14ac:dyDescent="0.2">
      <c r="A34" s="61">
        <v>33</v>
      </c>
      <c r="B34" s="7" t="s">
        <v>193</v>
      </c>
      <c r="C34" s="8" t="s">
        <v>194</v>
      </c>
      <c r="D34" s="9" t="s">
        <v>11</v>
      </c>
      <c r="E34" s="7" t="s">
        <v>5272</v>
      </c>
      <c r="F34" s="7" t="s">
        <v>195</v>
      </c>
      <c r="G34" s="7" t="s">
        <v>196</v>
      </c>
      <c r="H34" s="7" t="s">
        <v>197</v>
      </c>
      <c r="I34" s="7" t="s">
        <v>198</v>
      </c>
      <c r="J34" s="7" t="s">
        <v>199</v>
      </c>
      <c r="K34" s="10" t="s">
        <v>200</v>
      </c>
      <c r="L34" s="11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42" x14ac:dyDescent="0.2">
      <c r="A35" s="61">
        <v>34</v>
      </c>
      <c r="B35" s="7" t="s">
        <v>193</v>
      </c>
      <c r="C35" s="8" t="s">
        <v>194</v>
      </c>
      <c r="D35" s="9" t="s">
        <v>17</v>
      </c>
      <c r="E35" s="7"/>
      <c r="F35" s="7" t="s">
        <v>201</v>
      </c>
      <c r="G35" s="7" t="s">
        <v>202</v>
      </c>
      <c r="H35" s="7" t="s">
        <v>203</v>
      </c>
      <c r="I35" s="7" t="s">
        <v>204</v>
      </c>
      <c r="J35" s="7" t="s">
        <v>205</v>
      </c>
      <c r="K35" s="7"/>
      <c r="L35" s="11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ht="63" x14ac:dyDescent="0.2">
      <c r="A36" s="61">
        <v>35</v>
      </c>
      <c r="B36" s="7" t="s">
        <v>193</v>
      </c>
      <c r="C36" s="8" t="s">
        <v>194</v>
      </c>
      <c r="D36" s="9" t="s">
        <v>23</v>
      </c>
      <c r="E36" s="7"/>
      <c r="F36" s="7" t="s">
        <v>206</v>
      </c>
      <c r="G36" s="7" t="s">
        <v>207</v>
      </c>
      <c r="H36" s="7" t="s">
        <v>208</v>
      </c>
      <c r="I36" s="7" t="s">
        <v>209</v>
      </c>
      <c r="J36" s="7" t="s">
        <v>210</v>
      </c>
      <c r="K36" s="7"/>
      <c r="L36" s="13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ht="63" x14ac:dyDescent="0.2">
      <c r="A37" s="61">
        <v>36</v>
      </c>
      <c r="B37" s="7" t="s">
        <v>193</v>
      </c>
      <c r="C37" s="8" t="s">
        <v>194</v>
      </c>
      <c r="D37" s="9" t="s">
        <v>30</v>
      </c>
      <c r="E37" s="7"/>
      <c r="F37" s="7" t="s">
        <v>211</v>
      </c>
      <c r="G37" s="7" t="s">
        <v>212</v>
      </c>
      <c r="H37" s="7">
        <v>89206275049</v>
      </c>
      <c r="I37" s="7" t="s">
        <v>213</v>
      </c>
      <c r="J37" s="7" t="s">
        <v>214</v>
      </c>
      <c r="K37" s="7"/>
      <c r="L37" s="13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42" x14ac:dyDescent="0.2">
      <c r="A38" s="61">
        <v>37</v>
      </c>
      <c r="B38" s="7" t="s">
        <v>193</v>
      </c>
      <c r="C38" s="8" t="s">
        <v>194</v>
      </c>
      <c r="D38" s="9" t="s">
        <v>35</v>
      </c>
      <c r="E38" s="7"/>
      <c r="F38" s="7" t="s">
        <v>215</v>
      </c>
      <c r="G38" s="7" t="s">
        <v>216</v>
      </c>
      <c r="H38" s="7" t="s">
        <v>217</v>
      </c>
      <c r="I38" s="7" t="s">
        <v>218</v>
      </c>
      <c r="J38" s="7" t="s">
        <v>219</v>
      </c>
      <c r="K38" s="7"/>
      <c r="L38" s="13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42" x14ac:dyDescent="0.2">
      <c r="A39" s="61">
        <v>38</v>
      </c>
      <c r="B39" s="7" t="s">
        <v>193</v>
      </c>
      <c r="C39" s="8" t="s">
        <v>194</v>
      </c>
      <c r="D39" s="9" t="s">
        <v>84</v>
      </c>
      <c r="E39" s="7"/>
      <c r="F39" s="7" t="s">
        <v>220</v>
      </c>
      <c r="G39" s="7" t="s">
        <v>221</v>
      </c>
      <c r="H39" s="7" t="s">
        <v>222</v>
      </c>
      <c r="I39" s="7" t="s">
        <v>223</v>
      </c>
      <c r="J39" s="7" t="s">
        <v>224</v>
      </c>
      <c r="K39" s="7"/>
      <c r="L39" s="1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42" x14ac:dyDescent="0.2">
      <c r="A40" s="61">
        <v>39</v>
      </c>
      <c r="B40" s="7" t="s">
        <v>193</v>
      </c>
      <c r="C40" s="8" t="s">
        <v>194</v>
      </c>
      <c r="D40" s="9" t="s">
        <v>41</v>
      </c>
      <c r="E40" s="7" t="s">
        <v>5272</v>
      </c>
      <c r="F40" s="7" t="s">
        <v>225</v>
      </c>
      <c r="G40" s="7" t="s">
        <v>226</v>
      </c>
      <c r="H40" s="7" t="s">
        <v>227</v>
      </c>
      <c r="I40" s="7" t="s">
        <v>228</v>
      </c>
      <c r="J40" s="7" t="s">
        <v>229</v>
      </c>
      <c r="K40" s="10" t="s">
        <v>230</v>
      </c>
      <c r="L40" s="13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42" x14ac:dyDescent="0.2">
      <c r="A41" s="61">
        <v>40</v>
      </c>
      <c r="B41" s="7" t="s">
        <v>193</v>
      </c>
      <c r="C41" s="8" t="s">
        <v>194</v>
      </c>
      <c r="D41" s="9" t="s">
        <v>48</v>
      </c>
      <c r="E41" s="7"/>
      <c r="F41" s="7" t="s">
        <v>231</v>
      </c>
      <c r="G41" s="7" t="s">
        <v>232</v>
      </c>
      <c r="H41" s="7" t="s">
        <v>233</v>
      </c>
      <c r="I41" s="7" t="s">
        <v>234</v>
      </c>
      <c r="J41" s="7" t="s">
        <v>235</v>
      </c>
      <c r="K41" s="10" t="s">
        <v>236</v>
      </c>
      <c r="L41" s="13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42" x14ac:dyDescent="0.2">
      <c r="A42" s="61">
        <v>41</v>
      </c>
      <c r="B42" s="7" t="s">
        <v>193</v>
      </c>
      <c r="C42" s="8" t="s">
        <v>194</v>
      </c>
      <c r="D42" s="9" t="s">
        <v>102</v>
      </c>
      <c r="E42" s="7"/>
      <c r="F42" s="7" t="s">
        <v>237</v>
      </c>
      <c r="G42" s="7" t="s">
        <v>238</v>
      </c>
      <c r="H42" s="7" t="s">
        <v>239</v>
      </c>
      <c r="I42" s="7" t="s">
        <v>240</v>
      </c>
      <c r="J42" s="7" t="s">
        <v>241</v>
      </c>
      <c r="K42" s="7"/>
      <c r="L42" s="13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ht="52.5" x14ac:dyDescent="0.2">
      <c r="A43" s="61">
        <v>42</v>
      </c>
      <c r="B43" s="7" t="s">
        <v>193</v>
      </c>
      <c r="C43" s="8" t="s">
        <v>194</v>
      </c>
      <c r="D43" s="9" t="s">
        <v>242</v>
      </c>
      <c r="E43" s="7"/>
      <c r="F43" s="7" t="s">
        <v>243</v>
      </c>
      <c r="G43" s="7" t="s">
        <v>244</v>
      </c>
      <c r="H43" s="7" t="s">
        <v>245</v>
      </c>
      <c r="I43" s="7" t="s">
        <v>246</v>
      </c>
      <c r="J43" s="7" t="s">
        <v>247</v>
      </c>
      <c r="K43" s="7"/>
      <c r="L43" s="13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42" x14ac:dyDescent="0.2">
      <c r="A44" s="61">
        <v>43</v>
      </c>
      <c r="B44" s="7" t="s">
        <v>193</v>
      </c>
      <c r="C44" s="8" t="s">
        <v>194</v>
      </c>
      <c r="D44" s="9" t="s">
        <v>248</v>
      </c>
      <c r="E44" s="7"/>
      <c r="F44" s="7" t="s">
        <v>249</v>
      </c>
      <c r="G44" s="7" t="s">
        <v>250</v>
      </c>
      <c r="H44" s="7" t="s">
        <v>251</v>
      </c>
      <c r="I44" s="7" t="s">
        <v>252</v>
      </c>
      <c r="J44" s="7" t="s">
        <v>253</v>
      </c>
      <c r="K44" s="7"/>
      <c r="L44" s="13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ht="42" x14ac:dyDescent="0.2">
      <c r="A45" s="61">
        <v>44</v>
      </c>
      <c r="B45" s="7" t="s">
        <v>193</v>
      </c>
      <c r="C45" s="8" t="s">
        <v>194</v>
      </c>
      <c r="D45" s="9" t="s">
        <v>254</v>
      </c>
      <c r="E45" s="7"/>
      <c r="F45" s="7" t="s">
        <v>255</v>
      </c>
      <c r="G45" s="7" t="s">
        <v>256</v>
      </c>
      <c r="H45" s="7" t="s">
        <v>257</v>
      </c>
      <c r="I45" s="7" t="s">
        <v>258</v>
      </c>
      <c r="J45" s="7" t="s">
        <v>259</v>
      </c>
      <c r="K45" s="7"/>
      <c r="L45" s="1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ht="31.5" x14ac:dyDescent="0.2">
      <c r="A46" s="61">
        <v>45</v>
      </c>
      <c r="B46" s="7" t="s">
        <v>193</v>
      </c>
      <c r="C46" s="8" t="s">
        <v>194</v>
      </c>
      <c r="D46" s="9" t="s">
        <v>260</v>
      </c>
      <c r="E46" s="7"/>
      <c r="F46" s="7" t="s">
        <v>261</v>
      </c>
      <c r="G46" s="7" t="s">
        <v>262</v>
      </c>
      <c r="H46" s="7" t="s">
        <v>263</v>
      </c>
      <c r="I46" s="7" t="s">
        <v>264</v>
      </c>
      <c r="J46" s="7" t="s">
        <v>265</v>
      </c>
      <c r="K46" s="7"/>
      <c r="L46" s="13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ht="31.5" x14ac:dyDescent="0.2">
      <c r="A47" s="61">
        <v>46</v>
      </c>
      <c r="B47" s="7" t="s">
        <v>193</v>
      </c>
      <c r="C47" s="8" t="s">
        <v>194</v>
      </c>
      <c r="D47" s="9" t="s">
        <v>266</v>
      </c>
      <c r="E47" s="7"/>
      <c r="F47" s="7" t="s">
        <v>267</v>
      </c>
      <c r="G47" s="7" t="s">
        <v>268</v>
      </c>
      <c r="H47" s="7" t="s">
        <v>269</v>
      </c>
      <c r="I47" s="7" t="s">
        <v>270</v>
      </c>
      <c r="J47" s="7" t="s">
        <v>271</v>
      </c>
      <c r="K47" s="7"/>
      <c r="L47" s="13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ht="31.5" x14ac:dyDescent="0.2">
      <c r="A48" s="61">
        <v>47</v>
      </c>
      <c r="B48" s="7" t="s">
        <v>193</v>
      </c>
      <c r="C48" s="8" t="s">
        <v>194</v>
      </c>
      <c r="D48" s="9" t="s">
        <v>272</v>
      </c>
      <c r="E48" s="7"/>
      <c r="F48" s="7" t="s">
        <v>273</v>
      </c>
      <c r="G48" s="7" t="s">
        <v>274</v>
      </c>
      <c r="H48" s="7" t="s">
        <v>275</v>
      </c>
      <c r="I48" s="7" t="s">
        <v>276</v>
      </c>
      <c r="J48" s="7" t="s">
        <v>277</v>
      </c>
      <c r="K48" s="7"/>
      <c r="L48" s="13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42" x14ac:dyDescent="0.2">
      <c r="A49" s="61">
        <v>48</v>
      </c>
      <c r="B49" s="7" t="s">
        <v>193</v>
      </c>
      <c r="C49" s="8" t="s">
        <v>194</v>
      </c>
      <c r="D49" s="9" t="s">
        <v>278</v>
      </c>
      <c r="E49" s="7"/>
      <c r="F49" s="7" t="s">
        <v>279</v>
      </c>
      <c r="G49" s="7" t="s">
        <v>280</v>
      </c>
      <c r="H49" s="7" t="s">
        <v>281</v>
      </c>
      <c r="I49" s="7" t="s">
        <v>282</v>
      </c>
      <c r="J49" s="7" t="s">
        <v>283</v>
      </c>
      <c r="K49" s="7"/>
      <c r="L49" s="1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42" x14ac:dyDescent="0.2">
      <c r="A50" s="61">
        <v>49</v>
      </c>
      <c r="B50" s="7" t="s">
        <v>193</v>
      </c>
      <c r="C50" s="8" t="s">
        <v>194</v>
      </c>
      <c r="D50" s="9" t="s">
        <v>284</v>
      </c>
      <c r="E50" s="7"/>
      <c r="F50" s="7" t="s">
        <v>285</v>
      </c>
      <c r="G50" s="7" t="s">
        <v>286</v>
      </c>
      <c r="H50" s="7" t="s">
        <v>287</v>
      </c>
      <c r="I50" s="7" t="s">
        <v>288</v>
      </c>
      <c r="J50" s="7" t="s">
        <v>289</v>
      </c>
      <c r="K50" s="7"/>
      <c r="L50" s="13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42" x14ac:dyDescent="0.2">
      <c r="A51" s="61">
        <v>50</v>
      </c>
      <c r="B51" s="7" t="s">
        <v>193</v>
      </c>
      <c r="C51" s="8" t="s">
        <v>194</v>
      </c>
      <c r="D51" s="9" t="s">
        <v>290</v>
      </c>
      <c r="E51" s="7"/>
      <c r="F51" s="7" t="s">
        <v>291</v>
      </c>
      <c r="G51" s="7" t="s">
        <v>292</v>
      </c>
      <c r="H51" s="7" t="s">
        <v>293</v>
      </c>
      <c r="I51" s="7" t="s">
        <v>294</v>
      </c>
      <c r="J51" s="7" t="s">
        <v>295</v>
      </c>
      <c r="K51" s="7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42" x14ac:dyDescent="0.2">
      <c r="A52" s="61">
        <v>51</v>
      </c>
      <c r="B52" s="7" t="s">
        <v>193</v>
      </c>
      <c r="C52" s="8" t="s">
        <v>194</v>
      </c>
      <c r="D52" s="9" t="s">
        <v>296</v>
      </c>
      <c r="E52" s="7"/>
      <c r="F52" s="7" t="s">
        <v>297</v>
      </c>
      <c r="G52" s="7" t="s">
        <v>298</v>
      </c>
      <c r="H52" s="7" t="s">
        <v>299</v>
      </c>
      <c r="I52" s="7" t="s">
        <v>300</v>
      </c>
      <c r="J52" s="7" t="s">
        <v>301</v>
      </c>
      <c r="K52" s="7"/>
      <c r="L52" s="13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42" x14ac:dyDescent="0.2">
      <c r="A53" s="61">
        <v>52</v>
      </c>
      <c r="B53" s="7" t="s">
        <v>193</v>
      </c>
      <c r="C53" s="8" t="s">
        <v>194</v>
      </c>
      <c r="D53" s="9" t="s">
        <v>302</v>
      </c>
      <c r="E53" s="7"/>
      <c r="F53" s="7" t="s">
        <v>303</v>
      </c>
      <c r="G53" s="7" t="s">
        <v>304</v>
      </c>
      <c r="H53" s="7" t="s">
        <v>305</v>
      </c>
      <c r="I53" s="7" t="s">
        <v>306</v>
      </c>
      <c r="J53" s="7" t="s">
        <v>307</v>
      </c>
      <c r="K53" s="7"/>
      <c r="L53" s="13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42" x14ac:dyDescent="0.2">
      <c r="A54" s="61">
        <v>53</v>
      </c>
      <c r="B54" s="7" t="s">
        <v>193</v>
      </c>
      <c r="C54" s="8" t="s">
        <v>194</v>
      </c>
      <c r="D54" s="9" t="s">
        <v>308</v>
      </c>
      <c r="E54" s="7"/>
      <c r="F54" s="7" t="s">
        <v>309</v>
      </c>
      <c r="G54" s="7" t="s">
        <v>310</v>
      </c>
      <c r="H54" s="7" t="s">
        <v>311</v>
      </c>
      <c r="I54" s="7" t="s">
        <v>312</v>
      </c>
      <c r="J54" s="7" t="s">
        <v>313</v>
      </c>
      <c r="K54" s="7"/>
      <c r="L54" s="13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42" x14ac:dyDescent="0.2">
      <c r="A55" s="61">
        <v>54</v>
      </c>
      <c r="B55" s="7" t="s">
        <v>193</v>
      </c>
      <c r="C55" s="8" t="s">
        <v>194</v>
      </c>
      <c r="D55" s="9" t="s">
        <v>10</v>
      </c>
      <c r="E55" s="7"/>
      <c r="F55" s="7" t="s">
        <v>314</v>
      </c>
      <c r="G55" s="7" t="s">
        <v>315</v>
      </c>
      <c r="H55" s="7" t="s">
        <v>316</v>
      </c>
      <c r="I55" s="7" t="s">
        <v>317</v>
      </c>
      <c r="J55" s="7" t="s">
        <v>318</v>
      </c>
      <c r="K55" s="7"/>
      <c r="L55" s="13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42" x14ac:dyDescent="0.2">
      <c r="A56" s="61">
        <v>55</v>
      </c>
      <c r="B56" s="7" t="s">
        <v>193</v>
      </c>
      <c r="C56" s="8" t="s">
        <v>194</v>
      </c>
      <c r="D56" s="9" t="s">
        <v>319</v>
      </c>
      <c r="E56" s="7"/>
      <c r="F56" s="7" t="s">
        <v>320</v>
      </c>
      <c r="G56" s="7" t="s">
        <v>321</v>
      </c>
      <c r="H56" s="7" t="s">
        <v>322</v>
      </c>
      <c r="I56" s="7" t="s">
        <v>323</v>
      </c>
      <c r="J56" s="7" t="s">
        <v>324</v>
      </c>
      <c r="K56" s="7"/>
      <c r="L56" s="1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42" x14ac:dyDescent="0.2">
      <c r="A57" s="61">
        <v>56</v>
      </c>
      <c r="B57" s="7" t="s">
        <v>193</v>
      </c>
      <c r="C57" s="8" t="s">
        <v>194</v>
      </c>
      <c r="D57" s="9" t="s">
        <v>325</v>
      </c>
      <c r="E57" s="7"/>
      <c r="F57" s="7" t="s">
        <v>326</v>
      </c>
      <c r="G57" s="7" t="s">
        <v>327</v>
      </c>
      <c r="H57" s="7" t="s">
        <v>328</v>
      </c>
      <c r="I57" s="7" t="s">
        <v>329</v>
      </c>
      <c r="J57" s="7" t="s">
        <v>330</v>
      </c>
      <c r="K57" s="7"/>
      <c r="L57" s="1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42" x14ac:dyDescent="0.2">
      <c r="A58" s="61">
        <v>57</v>
      </c>
      <c r="B58" s="7" t="s">
        <v>193</v>
      </c>
      <c r="C58" s="8" t="s">
        <v>194</v>
      </c>
      <c r="D58" s="9" t="s">
        <v>331</v>
      </c>
      <c r="E58" s="7"/>
      <c r="F58" s="7" t="s">
        <v>332</v>
      </c>
      <c r="G58" s="7" t="s">
        <v>333</v>
      </c>
      <c r="H58" s="7" t="s">
        <v>334</v>
      </c>
      <c r="I58" s="7" t="s">
        <v>335</v>
      </c>
      <c r="J58" s="7" t="s">
        <v>336</v>
      </c>
      <c r="K58" s="7"/>
      <c r="L58" s="13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42" x14ac:dyDescent="0.2">
      <c r="A59" s="61">
        <v>58</v>
      </c>
      <c r="B59" s="7" t="s">
        <v>193</v>
      </c>
      <c r="C59" s="8" t="s">
        <v>194</v>
      </c>
      <c r="D59" s="9" t="s">
        <v>337</v>
      </c>
      <c r="E59" s="7"/>
      <c r="F59" s="7" t="s">
        <v>338</v>
      </c>
      <c r="G59" s="7" t="s">
        <v>339</v>
      </c>
      <c r="H59" s="7" t="s">
        <v>340</v>
      </c>
      <c r="I59" s="7" t="s">
        <v>341</v>
      </c>
      <c r="J59" s="7" t="s">
        <v>342</v>
      </c>
      <c r="K59" s="7"/>
      <c r="L59" s="13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52.5" x14ac:dyDescent="0.2">
      <c r="A60" s="61">
        <v>59</v>
      </c>
      <c r="B60" s="7" t="s">
        <v>193</v>
      </c>
      <c r="C60" s="8" t="s">
        <v>194</v>
      </c>
      <c r="D60" s="9" t="s">
        <v>343</v>
      </c>
      <c r="E60" s="7"/>
      <c r="F60" s="7" t="s">
        <v>344</v>
      </c>
      <c r="G60" s="7" t="s">
        <v>345</v>
      </c>
      <c r="H60" s="7" t="s">
        <v>346</v>
      </c>
      <c r="I60" s="7" t="s">
        <v>347</v>
      </c>
      <c r="J60" s="7" t="s">
        <v>348</v>
      </c>
      <c r="K60" s="7"/>
      <c r="L60" s="13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52.5" x14ac:dyDescent="0.2">
      <c r="A61" s="61">
        <v>60</v>
      </c>
      <c r="B61" s="7" t="s">
        <v>193</v>
      </c>
      <c r="C61" s="8" t="s">
        <v>194</v>
      </c>
      <c r="D61" s="9" t="s">
        <v>55</v>
      </c>
      <c r="E61" s="7"/>
      <c r="F61" s="7" t="s">
        <v>349</v>
      </c>
      <c r="G61" s="7" t="s">
        <v>350</v>
      </c>
      <c r="H61" s="7" t="s">
        <v>351</v>
      </c>
      <c r="I61" s="7" t="s">
        <v>352</v>
      </c>
      <c r="J61" s="7" t="s">
        <v>353</v>
      </c>
      <c r="K61" s="7"/>
      <c r="L61" s="13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42" x14ac:dyDescent="0.2">
      <c r="A62" s="61">
        <v>61</v>
      </c>
      <c r="B62" s="7" t="s">
        <v>193</v>
      </c>
      <c r="C62" s="8" t="s">
        <v>194</v>
      </c>
      <c r="D62" s="9" t="s">
        <v>106</v>
      </c>
      <c r="E62" s="7"/>
      <c r="F62" s="7" t="s">
        <v>354</v>
      </c>
      <c r="G62" s="7" t="s">
        <v>355</v>
      </c>
      <c r="H62" s="7" t="s">
        <v>356</v>
      </c>
      <c r="I62" s="7" t="s">
        <v>357</v>
      </c>
      <c r="J62" s="7" t="s">
        <v>358</v>
      </c>
      <c r="K62" s="7"/>
      <c r="L62" s="13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42" x14ac:dyDescent="0.2">
      <c r="A63" s="61">
        <v>62</v>
      </c>
      <c r="B63" s="7" t="s">
        <v>193</v>
      </c>
      <c r="C63" s="8" t="s">
        <v>194</v>
      </c>
      <c r="D63" s="9" t="s">
        <v>141</v>
      </c>
      <c r="E63" s="7"/>
      <c r="F63" s="7" t="s">
        <v>359</v>
      </c>
      <c r="G63" s="7" t="s">
        <v>360</v>
      </c>
      <c r="H63" s="7" t="s">
        <v>361</v>
      </c>
      <c r="I63" s="7" t="s">
        <v>362</v>
      </c>
      <c r="J63" s="7" t="s">
        <v>363</v>
      </c>
      <c r="K63" s="7"/>
      <c r="L63" s="1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42" x14ac:dyDescent="0.2">
      <c r="A64" s="61">
        <v>63</v>
      </c>
      <c r="B64" s="7" t="s">
        <v>193</v>
      </c>
      <c r="C64" s="8" t="s">
        <v>194</v>
      </c>
      <c r="D64" s="9" t="s">
        <v>160</v>
      </c>
      <c r="E64" s="7"/>
      <c r="F64" s="7" t="s">
        <v>364</v>
      </c>
      <c r="G64" s="7" t="s">
        <v>365</v>
      </c>
      <c r="H64" s="7" t="s">
        <v>366</v>
      </c>
      <c r="I64" s="7" t="s">
        <v>367</v>
      </c>
      <c r="J64" s="7" t="s">
        <v>368</v>
      </c>
      <c r="K64" s="7"/>
      <c r="L64" s="13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42" x14ac:dyDescent="0.2">
      <c r="A65" s="61">
        <v>64</v>
      </c>
      <c r="B65" s="7" t="s">
        <v>193</v>
      </c>
      <c r="C65" s="8" t="s">
        <v>194</v>
      </c>
      <c r="D65" s="9" t="s">
        <v>172</v>
      </c>
      <c r="E65" s="7"/>
      <c r="F65" s="7" t="s">
        <v>369</v>
      </c>
      <c r="G65" s="7" t="s">
        <v>370</v>
      </c>
      <c r="H65" s="7" t="s">
        <v>371</v>
      </c>
      <c r="I65" s="7" t="s">
        <v>372</v>
      </c>
      <c r="J65" s="7" t="s">
        <v>373</v>
      </c>
      <c r="K65" s="7"/>
      <c r="L65" s="13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63" x14ac:dyDescent="0.2">
      <c r="A66" s="61">
        <v>65</v>
      </c>
      <c r="B66" s="7" t="s">
        <v>374</v>
      </c>
      <c r="C66" s="8" t="s">
        <v>375</v>
      </c>
      <c r="D66" s="9" t="s">
        <v>11</v>
      </c>
      <c r="E66" s="7" t="s">
        <v>5272</v>
      </c>
      <c r="F66" s="7" t="s">
        <v>376</v>
      </c>
      <c r="G66" s="7" t="s">
        <v>377</v>
      </c>
      <c r="H66" s="7" t="s">
        <v>378</v>
      </c>
      <c r="I66" s="7" t="s">
        <v>379</v>
      </c>
      <c r="J66" s="7" t="s">
        <v>380</v>
      </c>
      <c r="K66" s="7" t="s">
        <v>381</v>
      </c>
      <c r="L66" s="11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52.5" x14ac:dyDescent="0.2">
      <c r="A67" s="61">
        <v>66</v>
      </c>
      <c r="B67" s="7" t="s">
        <v>374</v>
      </c>
      <c r="C67" s="8" t="s">
        <v>375</v>
      </c>
      <c r="D67" s="9" t="s">
        <v>17</v>
      </c>
      <c r="E67" s="7"/>
      <c r="F67" s="7" t="s">
        <v>382</v>
      </c>
      <c r="G67" s="7" t="s">
        <v>383</v>
      </c>
      <c r="H67" s="7" t="s">
        <v>384</v>
      </c>
      <c r="I67" s="7" t="s">
        <v>385</v>
      </c>
      <c r="J67" s="7" t="s">
        <v>386</v>
      </c>
      <c r="K67" s="7"/>
      <c r="L67" s="11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73.5" x14ac:dyDescent="0.2">
      <c r="A68" s="61">
        <v>67</v>
      </c>
      <c r="B68" s="7" t="s">
        <v>374</v>
      </c>
      <c r="C68" s="8" t="s">
        <v>375</v>
      </c>
      <c r="D68" s="9" t="s">
        <v>23</v>
      </c>
      <c r="E68" s="7"/>
      <c r="F68" s="7" t="s">
        <v>387</v>
      </c>
      <c r="G68" s="7" t="s">
        <v>388</v>
      </c>
      <c r="H68" s="7" t="s">
        <v>389</v>
      </c>
      <c r="I68" s="7" t="s">
        <v>390</v>
      </c>
      <c r="J68" s="7" t="s">
        <v>391</v>
      </c>
      <c r="K68" s="10" t="s">
        <v>392</v>
      </c>
      <c r="L68" s="11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31.5" x14ac:dyDescent="0.2">
      <c r="A69" s="61">
        <v>68</v>
      </c>
      <c r="B69" s="7" t="s">
        <v>374</v>
      </c>
      <c r="C69" s="14" t="s">
        <v>375</v>
      </c>
      <c r="D69" s="9" t="s">
        <v>30</v>
      </c>
      <c r="E69" s="7"/>
      <c r="F69" s="7" t="s">
        <v>393</v>
      </c>
      <c r="G69" s="7" t="s">
        <v>394</v>
      </c>
      <c r="H69" s="7" t="s">
        <v>395</v>
      </c>
      <c r="I69" s="7" t="s">
        <v>396</v>
      </c>
      <c r="J69" s="7" t="s">
        <v>397</v>
      </c>
      <c r="K69" s="7"/>
      <c r="L69" s="11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52.5" x14ac:dyDescent="0.2">
      <c r="A70" s="61">
        <v>69</v>
      </c>
      <c r="B70" s="7" t="s">
        <v>374</v>
      </c>
      <c r="C70" s="8" t="s">
        <v>375</v>
      </c>
      <c r="D70" s="9" t="s">
        <v>35</v>
      </c>
      <c r="E70" s="7" t="s">
        <v>5272</v>
      </c>
      <c r="F70" s="7" t="s">
        <v>398</v>
      </c>
      <c r="G70" s="7" t="s">
        <v>399</v>
      </c>
      <c r="H70" s="7" t="s">
        <v>400</v>
      </c>
      <c r="I70" s="7" t="s">
        <v>401</v>
      </c>
      <c r="J70" s="7" t="s">
        <v>402</v>
      </c>
      <c r="K70" s="10" t="str">
        <f>HYPERLINK("http://atamanovka-sosh.ucoz.ru/dok/vtoroj_vserossijskij_geograficheskij_diktant.pdf","http://atamanovka-sosh.ucoz.ru/dok/vtoroj_vserossijskij_geograficheskij_diktant.pdf")</f>
        <v>http://atamanovka-sosh.ucoz.ru/dok/vtoroj_vserossijskij_geograficheskij_diktant.pdf</v>
      </c>
      <c r="L70" s="11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31.5" x14ac:dyDescent="0.2">
      <c r="A71" s="61">
        <v>70</v>
      </c>
      <c r="B71" s="7" t="s">
        <v>374</v>
      </c>
      <c r="C71" s="8" t="s">
        <v>375</v>
      </c>
      <c r="D71" s="9" t="s">
        <v>84</v>
      </c>
      <c r="E71" s="7"/>
      <c r="F71" s="7" t="s">
        <v>403</v>
      </c>
      <c r="G71" s="7" t="s">
        <v>404</v>
      </c>
      <c r="H71" s="7" t="s">
        <v>405</v>
      </c>
      <c r="I71" s="7" t="s">
        <v>406</v>
      </c>
      <c r="J71" s="7" t="s">
        <v>407</v>
      </c>
      <c r="K71" s="10" t="s">
        <v>408</v>
      </c>
      <c r="L71" s="11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63" x14ac:dyDescent="0.2">
      <c r="A72" s="61">
        <v>71</v>
      </c>
      <c r="B72" s="7" t="s">
        <v>374</v>
      </c>
      <c r="C72" s="8" t="s">
        <v>375</v>
      </c>
      <c r="D72" s="9" t="s">
        <v>41</v>
      </c>
      <c r="E72" s="7"/>
      <c r="F72" s="7" t="s">
        <v>409</v>
      </c>
      <c r="G72" s="7" t="s">
        <v>410</v>
      </c>
      <c r="H72" s="7" t="s">
        <v>411</v>
      </c>
      <c r="I72" s="7" t="s">
        <v>412</v>
      </c>
      <c r="J72" s="7" t="s">
        <v>413</v>
      </c>
      <c r="K72" s="10" t="str">
        <f>HYPERLINK("http://pokrovka-shkola.ucoz.ru/news/vserossijskij_geograficheskij_diktant/2016-10-31-254","http://pokrovka-shkola.ucoz.ru/news/vserossijskij_geograficheskij_diktant/2016-10-31-254")</f>
        <v>http://pokrovka-shkola.ucoz.ru/news/vserossijskij_geograficheskij_diktant/2016-10-31-254</v>
      </c>
      <c r="L72" s="11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73.5" x14ac:dyDescent="0.2">
      <c r="A73" s="61">
        <v>72</v>
      </c>
      <c r="B73" s="7" t="s">
        <v>414</v>
      </c>
      <c r="C73" s="8" t="s">
        <v>415</v>
      </c>
      <c r="D73" s="9" t="s">
        <v>11</v>
      </c>
      <c r="E73" s="7"/>
      <c r="F73" s="7" t="s">
        <v>416</v>
      </c>
      <c r="G73" s="7" t="s">
        <v>417</v>
      </c>
      <c r="H73" s="7" t="s">
        <v>418</v>
      </c>
      <c r="I73" s="7" t="s">
        <v>419</v>
      </c>
      <c r="J73" s="7" t="s">
        <v>420</v>
      </c>
      <c r="K73" s="7" t="s">
        <v>421</v>
      </c>
      <c r="L73" s="11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42" x14ac:dyDescent="0.2">
      <c r="A74" s="61">
        <v>73</v>
      </c>
      <c r="B74" s="7" t="s">
        <v>414</v>
      </c>
      <c r="C74" s="8" t="s">
        <v>415</v>
      </c>
      <c r="D74" s="9" t="s">
        <v>17</v>
      </c>
      <c r="E74" s="7"/>
      <c r="F74" s="7" t="s">
        <v>422</v>
      </c>
      <c r="G74" s="7" t="s">
        <v>423</v>
      </c>
      <c r="H74" s="7" t="s">
        <v>424</v>
      </c>
      <c r="I74" s="7" t="s">
        <v>425</v>
      </c>
      <c r="J74" s="7" t="s">
        <v>426</v>
      </c>
      <c r="K74" s="7"/>
      <c r="L74" s="11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52.5" x14ac:dyDescent="0.2">
      <c r="A75" s="61">
        <v>74</v>
      </c>
      <c r="B75" s="7" t="s">
        <v>414</v>
      </c>
      <c r="C75" s="8" t="s">
        <v>415</v>
      </c>
      <c r="D75" s="9" t="s">
        <v>23</v>
      </c>
      <c r="E75" s="7"/>
      <c r="F75" s="7" t="s">
        <v>427</v>
      </c>
      <c r="G75" s="7" t="s">
        <v>428</v>
      </c>
      <c r="H75" s="7" t="s">
        <v>429</v>
      </c>
      <c r="I75" s="10" t="str">
        <f>HYPERLINK("mailto:zav_spo@mail.ru","zav_spo@mail.ru")</f>
        <v>zav_spo@mail.ru</v>
      </c>
      <c r="J75" s="7" t="s">
        <v>430</v>
      </c>
      <c r="K75" s="10" t="s">
        <v>431</v>
      </c>
      <c r="L75" s="11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31.5" x14ac:dyDescent="0.2">
      <c r="A76" s="61">
        <v>75</v>
      </c>
      <c r="B76" s="7" t="s">
        <v>414</v>
      </c>
      <c r="C76" s="8" t="s">
        <v>415</v>
      </c>
      <c r="D76" s="9" t="s">
        <v>30</v>
      </c>
      <c r="E76" s="7"/>
      <c r="F76" s="7" t="s">
        <v>432</v>
      </c>
      <c r="G76" s="7" t="s">
        <v>433</v>
      </c>
      <c r="H76" s="7" t="s">
        <v>434</v>
      </c>
      <c r="I76" s="7" t="s">
        <v>435</v>
      </c>
      <c r="J76" s="7" t="s">
        <v>436</v>
      </c>
      <c r="K76" s="7"/>
      <c r="L76" s="11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42" x14ac:dyDescent="0.2">
      <c r="A77" s="61">
        <v>76</v>
      </c>
      <c r="B77" s="7" t="s">
        <v>414</v>
      </c>
      <c r="C77" s="8" t="s">
        <v>415</v>
      </c>
      <c r="D77" s="9" t="s">
        <v>35</v>
      </c>
      <c r="E77" s="7" t="s">
        <v>5272</v>
      </c>
      <c r="F77" s="7" t="s">
        <v>437</v>
      </c>
      <c r="G77" s="7" t="s">
        <v>438</v>
      </c>
      <c r="H77" s="7" t="s">
        <v>439</v>
      </c>
      <c r="I77" s="10" t="str">
        <f>HYPERLINK("mailto:schyskoe@yandex.ru","schyskoe@yandex.ru")</f>
        <v>schyskoe@yandex.ru</v>
      </c>
      <c r="J77" s="7" t="s">
        <v>440</v>
      </c>
      <c r="K77" s="10" t="s">
        <v>441</v>
      </c>
      <c r="L77" s="11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42" x14ac:dyDescent="0.2">
      <c r="A78" s="61">
        <v>77</v>
      </c>
      <c r="B78" s="7" t="s">
        <v>414</v>
      </c>
      <c r="C78" s="8" t="s">
        <v>415</v>
      </c>
      <c r="D78" s="9" t="s">
        <v>84</v>
      </c>
      <c r="E78" s="7"/>
      <c r="F78" s="7" t="s">
        <v>442</v>
      </c>
      <c r="G78" s="7" t="s">
        <v>443</v>
      </c>
      <c r="H78" s="7" t="s">
        <v>444</v>
      </c>
      <c r="I78" s="7" t="s">
        <v>445</v>
      </c>
      <c r="J78" s="7" t="s">
        <v>446</v>
      </c>
      <c r="K78" s="7"/>
      <c r="L78" s="11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63" x14ac:dyDescent="0.2">
      <c r="A79" s="61">
        <v>78</v>
      </c>
      <c r="B79" s="7" t="s">
        <v>414</v>
      </c>
      <c r="C79" s="8" t="s">
        <v>415</v>
      </c>
      <c r="D79" s="9" t="s">
        <v>41</v>
      </c>
      <c r="E79" s="7"/>
      <c r="F79" s="7" t="s">
        <v>447</v>
      </c>
      <c r="G79" s="7" t="s">
        <v>448</v>
      </c>
      <c r="H79" s="7" t="s">
        <v>449</v>
      </c>
      <c r="I79" s="7" t="s">
        <v>450</v>
      </c>
      <c r="J79" s="7" t="s">
        <v>451</v>
      </c>
      <c r="K79" s="7"/>
      <c r="L79" s="13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52.5" x14ac:dyDescent="0.2">
      <c r="A80" s="61">
        <v>79</v>
      </c>
      <c r="B80" s="7" t="s">
        <v>414</v>
      </c>
      <c r="C80" s="8" t="s">
        <v>415</v>
      </c>
      <c r="D80" s="9" t="s">
        <v>48</v>
      </c>
      <c r="E80" s="7"/>
      <c r="F80" s="7" t="s">
        <v>452</v>
      </c>
      <c r="G80" s="7" t="s">
        <v>453</v>
      </c>
      <c r="H80" s="7" t="s">
        <v>454</v>
      </c>
      <c r="I80" s="7" t="s">
        <v>455</v>
      </c>
      <c r="J80" s="7" t="s">
        <v>456</v>
      </c>
      <c r="K80" s="7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84" x14ac:dyDescent="0.2">
      <c r="A81" s="61">
        <v>80</v>
      </c>
      <c r="B81" s="7" t="s">
        <v>414</v>
      </c>
      <c r="C81" s="8" t="s">
        <v>415</v>
      </c>
      <c r="D81" s="9" t="s">
        <v>242</v>
      </c>
      <c r="E81" s="7"/>
      <c r="F81" s="7" t="s">
        <v>457</v>
      </c>
      <c r="G81" s="7"/>
      <c r="H81" s="7"/>
      <c r="I81" s="7"/>
      <c r="J81" s="7"/>
      <c r="K81" s="7" t="s">
        <v>104</v>
      </c>
      <c r="L81" s="13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52.5" x14ac:dyDescent="0.2">
      <c r="A82" s="61">
        <v>81</v>
      </c>
      <c r="B82" s="7" t="s">
        <v>414</v>
      </c>
      <c r="C82" s="8" t="s">
        <v>415</v>
      </c>
      <c r="D82" s="9" t="s">
        <v>248</v>
      </c>
      <c r="E82" s="7"/>
      <c r="F82" s="7" t="s">
        <v>458</v>
      </c>
      <c r="G82" s="7" t="s">
        <v>459</v>
      </c>
      <c r="H82" s="7" t="s">
        <v>460</v>
      </c>
      <c r="I82" s="7" t="s">
        <v>461</v>
      </c>
      <c r="J82" s="7" t="s">
        <v>462</v>
      </c>
      <c r="K82" s="7"/>
      <c r="L82" s="13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42" x14ac:dyDescent="0.2">
      <c r="A83" s="61">
        <v>82</v>
      </c>
      <c r="B83" s="7" t="s">
        <v>414</v>
      </c>
      <c r="C83" s="8" t="s">
        <v>415</v>
      </c>
      <c r="D83" s="9" t="s">
        <v>254</v>
      </c>
      <c r="E83" s="7"/>
      <c r="F83" s="7" t="s">
        <v>463</v>
      </c>
      <c r="G83" s="7" t="s">
        <v>464</v>
      </c>
      <c r="H83" s="7">
        <v>89211478540</v>
      </c>
      <c r="I83" s="7" t="s">
        <v>465</v>
      </c>
      <c r="J83" s="7" t="s">
        <v>466</v>
      </c>
      <c r="K83" s="10" t="s">
        <v>467</v>
      </c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52.5" x14ac:dyDescent="0.2">
      <c r="A84" s="61">
        <v>83</v>
      </c>
      <c r="B84" s="7" t="s">
        <v>468</v>
      </c>
      <c r="C84" s="8" t="s">
        <v>469</v>
      </c>
      <c r="D84" s="9" t="s">
        <v>11</v>
      </c>
      <c r="E84" s="7" t="s">
        <v>5272</v>
      </c>
      <c r="F84" s="7" t="s">
        <v>470</v>
      </c>
      <c r="G84" s="7" t="s">
        <v>471</v>
      </c>
      <c r="H84" s="7" t="s">
        <v>472</v>
      </c>
      <c r="I84" s="7" t="s">
        <v>473</v>
      </c>
      <c r="J84" s="7" t="s">
        <v>474</v>
      </c>
      <c r="K84" s="7" t="s">
        <v>475</v>
      </c>
      <c r="L84" s="13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05" x14ac:dyDescent="0.2">
      <c r="A85" s="61">
        <v>84</v>
      </c>
      <c r="B85" s="7" t="s">
        <v>468</v>
      </c>
      <c r="C85" s="8" t="s">
        <v>469</v>
      </c>
      <c r="D85" s="9" t="s">
        <v>17</v>
      </c>
      <c r="E85" s="7"/>
      <c r="F85" s="7" t="s">
        <v>476</v>
      </c>
      <c r="G85" s="7"/>
      <c r="H85" s="7"/>
      <c r="I85" s="7"/>
      <c r="J85" s="7"/>
      <c r="K85" s="7" t="s">
        <v>104</v>
      </c>
      <c r="L85" s="11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52.5" x14ac:dyDescent="0.2">
      <c r="A86" s="61">
        <v>85</v>
      </c>
      <c r="B86" s="7" t="s">
        <v>468</v>
      </c>
      <c r="C86" s="8" t="s">
        <v>469</v>
      </c>
      <c r="D86" s="9" t="s">
        <v>23</v>
      </c>
      <c r="E86" s="7"/>
      <c r="F86" s="7" t="s">
        <v>477</v>
      </c>
      <c r="G86" s="7" t="s">
        <v>478</v>
      </c>
      <c r="H86" s="7" t="s">
        <v>479</v>
      </c>
      <c r="I86" s="10" t="s">
        <v>480</v>
      </c>
      <c r="J86" s="7" t="s">
        <v>481</v>
      </c>
      <c r="K86" s="10" t="s">
        <v>482</v>
      </c>
      <c r="L86" s="16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 ht="52.5" x14ac:dyDescent="0.2">
      <c r="A87" s="61">
        <v>86</v>
      </c>
      <c r="B87" s="7" t="s">
        <v>468</v>
      </c>
      <c r="C87" s="8" t="s">
        <v>469</v>
      </c>
      <c r="D87" s="9" t="s">
        <v>30</v>
      </c>
      <c r="E87" s="7" t="s">
        <v>5272</v>
      </c>
      <c r="F87" s="7" t="s">
        <v>483</v>
      </c>
      <c r="G87" s="7" t="s">
        <v>484</v>
      </c>
      <c r="H87" s="7" t="s">
        <v>485</v>
      </c>
      <c r="I87" s="7" t="s">
        <v>486</v>
      </c>
      <c r="J87" s="7" t="s">
        <v>487</v>
      </c>
      <c r="K87" s="10" t="s">
        <v>488</v>
      </c>
      <c r="L87" s="18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1:23" ht="63" x14ac:dyDescent="0.2">
      <c r="A88" s="61">
        <v>87</v>
      </c>
      <c r="B88" s="7" t="s">
        <v>489</v>
      </c>
      <c r="C88" s="8" t="s">
        <v>490</v>
      </c>
      <c r="D88" s="9" t="s">
        <v>11</v>
      </c>
      <c r="E88" s="7"/>
      <c r="F88" s="7" t="s">
        <v>491</v>
      </c>
      <c r="G88" s="7" t="s">
        <v>492</v>
      </c>
      <c r="H88" s="7" t="s">
        <v>493</v>
      </c>
      <c r="I88" s="7" t="s">
        <v>494</v>
      </c>
      <c r="J88" s="7" t="s">
        <v>495</v>
      </c>
      <c r="K88" s="10" t="s">
        <v>496</v>
      </c>
      <c r="L88" s="11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63" x14ac:dyDescent="0.2">
      <c r="A89" s="61">
        <v>88</v>
      </c>
      <c r="B89" s="7" t="s">
        <v>497</v>
      </c>
      <c r="C89" s="8" t="s">
        <v>498</v>
      </c>
      <c r="D89" s="9" t="s">
        <v>11</v>
      </c>
      <c r="E89" s="7"/>
      <c r="F89" s="7" t="s">
        <v>499</v>
      </c>
      <c r="G89" s="7" t="s">
        <v>500</v>
      </c>
      <c r="H89" s="7" t="s">
        <v>501</v>
      </c>
      <c r="I89" s="7" t="s">
        <v>502</v>
      </c>
      <c r="J89" s="7" t="s">
        <v>503</v>
      </c>
      <c r="K89" s="10" t="s">
        <v>504</v>
      </c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84" x14ac:dyDescent="0.2">
      <c r="A90" s="61">
        <v>89</v>
      </c>
      <c r="B90" s="7" t="s">
        <v>497</v>
      </c>
      <c r="C90" s="8" t="s">
        <v>498</v>
      </c>
      <c r="D90" s="9" t="s">
        <v>17</v>
      </c>
      <c r="E90" s="7"/>
      <c r="F90" s="7" t="s">
        <v>505</v>
      </c>
      <c r="G90" s="7" t="s">
        <v>506</v>
      </c>
      <c r="H90" s="7" t="s">
        <v>507</v>
      </c>
      <c r="I90" s="7" t="s">
        <v>508</v>
      </c>
      <c r="J90" s="7" t="s">
        <v>509</v>
      </c>
      <c r="K90" s="7"/>
      <c r="L90" s="1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42" x14ac:dyDescent="0.2">
      <c r="A91" s="61">
        <v>90</v>
      </c>
      <c r="B91" s="7" t="s">
        <v>510</v>
      </c>
      <c r="C91" s="8" t="s">
        <v>511</v>
      </c>
      <c r="D91" s="9" t="s">
        <v>11</v>
      </c>
      <c r="E91" s="7"/>
      <c r="F91" s="7" t="s">
        <v>512</v>
      </c>
      <c r="G91" s="7" t="s">
        <v>513</v>
      </c>
      <c r="H91" s="7" t="s">
        <v>514</v>
      </c>
      <c r="I91" s="7" t="s">
        <v>515</v>
      </c>
      <c r="J91" s="7" t="s">
        <v>516</v>
      </c>
      <c r="K91" s="10" t="s">
        <v>517</v>
      </c>
      <c r="L91" s="11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73.5" x14ac:dyDescent="0.2">
      <c r="A92" s="61">
        <v>91</v>
      </c>
      <c r="B92" s="7" t="s">
        <v>510</v>
      </c>
      <c r="C92" s="8" t="s">
        <v>511</v>
      </c>
      <c r="D92" s="9" t="s">
        <v>17</v>
      </c>
      <c r="E92" s="7" t="s">
        <v>5272</v>
      </c>
      <c r="F92" s="7" t="s">
        <v>518</v>
      </c>
      <c r="G92" s="7" t="s">
        <v>519</v>
      </c>
      <c r="H92" s="7" t="s">
        <v>520</v>
      </c>
      <c r="I92" s="7" t="s">
        <v>521</v>
      </c>
      <c r="J92" s="7" t="s">
        <v>522</v>
      </c>
      <c r="K92" s="10" t="s">
        <v>523</v>
      </c>
      <c r="L92" s="13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63" x14ac:dyDescent="0.2">
      <c r="A93" s="61">
        <v>92</v>
      </c>
      <c r="B93" s="7" t="s">
        <v>510</v>
      </c>
      <c r="C93" s="8" t="s">
        <v>511</v>
      </c>
      <c r="D93" s="9" t="s">
        <v>23</v>
      </c>
      <c r="E93" s="7"/>
      <c r="F93" s="7" t="s">
        <v>524</v>
      </c>
      <c r="G93" s="7" t="s">
        <v>525</v>
      </c>
      <c r="H93" s="7" t="s">
        <v>526</v>
      </c>
      <c r="I93" s="7" t="s">
        <v>527</v>
      </c>
      <c r="J93" s="7" t="s">
        <v>528</v>
      </c>
      <c r="K93" s="7"/>
      <c r="L93" s="11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52.5" x14ac:dyDescent="0.2">
      <c r="A94" s="61">
        <v>93</v>
      </c>
      <c r="B94" s="7" t="s">
        <v>510</v>
      </c>
      <c r="C94" s="8" t="s">
        <v>511</v>
      </c>
      <c r="D94" s="9" t="s">
        <v>30</v>
      </c>
      <c r="E94" s="7"/>
      <c r="F94" s="7" t="s">
        <v>529</v>
      </c>
      <c r="G94" s="7" t="s">
        <v>530</v>
      </c>
      <c r="H94" s="7" t="s">
        <v>531</v>
      </c>
      <c r="I94" s="7" t="s">
        <v>532</v>
      </c>
      <c r="J94" s="7" t="s">
        <v>533</v>
      </c>
      <c r="K94" s="10" t="s">
        <v>534</v>
      </c>
      <c r="L94" s="11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73.5" x14ac:dyDescent="0.2">
      <c r="A95" s="61">
        <v>94</v>
      </c>
      <c r="B95" s="7" t="s">
        <v>535</v>
      </c>
      <c r="C95" s="8" t="s">
        <v>536</v>
      </c>
      <c r="D95" s="9" t="s">
        <v>11</v>
      </c>
      <c r="E95" s="7"/>
      <c r="F95" s="7" t="s">
        <v>537</v>
      </c>
      <c r="G95" s="7" t="s">
        <v>538</v>
      </c>
      <c r="H95" s="7" t="s">
        <v>539</v>
      </c>
      <c r="I95" s="7" t="s">
        <v>540</v>
      </c>
      <c r="J95" s="7" t="s">
        <v>541</v>
      </c>
      <c r="K95" s="7"/>
      <c r="L95" s="11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73.5" x14ac:dyDescent="0.2">
      <c r="A96" s="61">
        <v>95</v>
      </c>
      <c r="B96" s="7" t="s">
        <v>535</v>
      </c>
      <c r="C96" s="8" t="s">
        <v>536</v>
      </c>
      <c r="D96" s="9" t="s">
        <v>17</v>
      </c>
      <c r="E96" s="7"/>
      <c r="F96" s="7" t="s">
        <v>542</v>
      </c>
      <c r="G96" s="7" t="s">
        <v>543</v>
      </c>
      <c r="H96" s="7" t="s">
        <v>544</v>
      </c>
      <c r="I96" s="7" t="s">
        <v>545</v>
      </c>
      <c r="J96" s="7" t="s">
        <v>546</v>
      </c>
      <c r="K96" s="10" t="str">
        <f>HYPERLINK("http://www.bratsk-school32.ru/index.php/novosti/ob-yavleniya/483-vserossijskij-geograficheskij-diktant","http://www.bratsk-school32.ru/index.php/novosti/ob-yavleniya/483-vserossijskij-geograficheskij-diktant")</f>
        <v>http://www.bratsk-school32.ru/index.php/novosti/ob-yavleniya/483-vserossijskij-geograficheskij-diktant</v>
      </c>
      <c r="L96" s="11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52.5" x14ac:dyDescent="0.2">
      <c r="A97" s="61">
        <v>96</v>
      </c>
      <c r="B97" s="7" t="s">
        <v>535</v>
      </c>
      <c r="C97" s="8" t="s">
        <v>536</v>
      </c>
      <c r="D97" s="9" t="s">
        <v>23</v>
      </c>
      <c r="E97" s="7"/>
      <c r="F97" s="7" t="s">
        <v>547</v>
      </c>
      <c r="G97" s="7" t="s">
        <v>548</v>
      </c>
      <c r="H97" s="7" t="s">
        <v>549</v>
      </c>
      <c r="I97" s="7" t="s">
        <v>550</v>
      </c>
      <c r="J97" s="7" t="s">
        <v>551</v>
      </c>
      <c r="K97" s="7"/>
      <c r="L97" s="11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52.5" x14ac:dyDescent="0.2">
      <c r="A98" s="61">
        <v>97</v>
      </c>
      <c r="B98" s="7" t="s">
        <v>535</v>
      </c>
      <c r="C98" s="8" t="s">
        <v>536</v>
      </c>
      <c r="D98" s="9" t="s">
        <v>30</v>
      </c>
      <c r="E98" s="7"/>
      <c r="F98" s="7" t="s">
        <v>552</v>
      </c>
      <c r="G98" s="7" t="s">
        <v>553</v>
      </c>
      <c r="H98" s="7" t="s">
        <v>554</v>
      </c>
      <c r="I98" s="7" t="s">
        <v>555</v>
      </c>
      <c r="J98" s="7" t="s">
        <v>556</v>
      </c>
      <c r="K98" s="10" t="s">
        <v>557</v>
      </c>
      <c r="L98" s="11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42" x14ac:dyDescent="0.2">
      <c r="A99" s="61">
        <v>98</v>
      </c>
      <c r="B99" s="7" t="s">
        <v>535</v>
      </c>
      <c r="C99" s="8" t="s">
        <v>536</v>
      </c>
      <c r="D99" s="9" t="s">
        <v>35</v>
      </c>
      <c r="E99" s="7"/>
      <c r="F99" s="7" t="s">
        <v>558</v>
      </c>
      <c r="G99" s="7" t="s">
        <v>559</v>
      </c>
      <c r="H99" s="7" t="s">
        <v>560</v>
      </c>
      <c r="I99" s="7" t="s">
        <v>561</v>
      </c>
      <c r="J99" s="7" t="s">
        <v>562</v>
      </c>
      <c r="K99" s="10" t="s">
        <v>563</v>
      </c>
      <c r="L99" s="11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42" x14ac:dyDescent="0.2">
      <c r="A100" s="61">
        <v>99</v>
      </c>
      <c r="B100" s="7" t="s">
        <v>535</v>
      </c>
      <c r="C100" s="8" t="s">
        <v>536</v>
      </c>
      <c r="D100" s="9" t="s">
        <v>84</v>
      </c>
      <c r="E100" s="7"/>
      <c r="F100" s="7" t="s">
        <v>564</v>
      </c>
      <c r="G100" s="7" t="s">
        <v>565</v>
      </c>
      <c r="H100" s="7" t="s">
        <v>566</v>
      </c>
      <c r="I100" s="7" t="s">
        <v>567</v>
      </c>
      <c r="J100" s="7" t="s">
        <v>568</v>
      </c>
      <c r="K100" s="7"/>
      <c r="L100" s="11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52.5" x14ac:dyDescent="0.2">
      <c r="A101" s="61">
        <v>100</v>
      </c>
      <c r="B101" s="7" t="s">
        <v>535</v>
      </c>
      <c r="C101" s="8" t="s">
        <v>536</v>
      </c>
      <c r="D101" s="9" t="s">
        <v>41</v>
      </c>
      <c r="E101" s="7"/>
      <c r="F101" s="7" t="s">
        <v>569</v>
      </c>
      <c r="G101" s="7" t="s">
        <v>570</v>
      </c>
      <c r="H101" s="7" t="s">
        <v>571</v>
      </c>
      <c r="I101" s="10" t="str">
        <f>HYPERLINK("mailto:gruzentseva@mail.ru","gruzentseva@mail.ru")</f>
        <v>gruzentseva@mail.ru</v>
      </c>
      <c r="J101" s="7" t="s">
        <v>572</v>
      </c>
      <c r="K101" s="10"/>
      <c r="L101" s="11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ht="73.5" x14ac:dyDescent="0.2">
      <c r="A102" s="61">
        <v>101</v>
      </c>
      <c r="B102" s="7" t="s">
        <v>535</v>
      </c>
      <c r="C102" s="8" t="s">
        <v>536</v>
      </c>
      <c r="D102" s="9" t="s">
        <v>48</v>
      </c>
      <c r="E102" s="7" t="s">
        <v>5272</v>
      </c>
      <c r="F102" s="7" t="s">
        <v>573</v>
      </c>
      <c r="G102" s="7" t="s">
        <v>574</v>
      </c>
      <c r="H102" s="7" t="s">
        <v>575</v>
      </c>
      <c r="I102" s="7" t="s">
        <v>576</v>
      </c>
      <c r="J102" s="7" t="s">
        <v>577</v>
      </c>
      <c r="K102" s="10" t="s">
        <v>578</v>
      </c>
      <c r="L102" s="11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ht="63" x14ac:dyDescent="0.2">
      <c r="A103" s="61">
        <v>102</v>
      </c>
      <c r="B103" s="7" t="s">
        <v>535</v>
      </c>
      <c r="C103" s="8" t="s">
        <v>536</v>
      </c>
      <c r="D103" s="9" t="s">
        <v>102</v>
      </c>
      <c r="E103" s="7"/>
      <c r="F103" s="7" t="s">
        <v>579</v>
      </c>
      <c r="G103" s="7" t="s">
        <v>580</v>
      </c>
      <c r="H103" s="7" t="s">
        <v>581</v>
      </c>
      <c r="I103" s="7" t="s">
        <v>582</v>
      </c>
      <c r="J103" s="7" t="s">
        <v>583</v>
      </c>
      <c r="K103" s="10"/>
      <c r="L103" s="11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ht="42" x14ac:dyDescent="0.2">
      <c r="A104" s="61">
        <v>103</v>
      </c>
      <c r="B104" s="7" t="s">
        <v>535</v>
      </c>
      <c r="C104" s="8" t="s">
        <v>536</v>
      </c>
      <c r="D104" s="9" t="s">
        <v>242</v>
      </c>
      <c r="E104" s="7"/>
      <c r="F104" s="7" t="s">
        <v>584</v>
      </c>
      <c r="G104" s="7" t="s">
        <v>585</v>
      </c>
      <c r="H104" s="7" t="s">
        <v>586</v>
      </c>
      <c r="I104" s="7" t="s">
        <v>587</v>
      </c>
      <c r="J104" s="7" t="s">
        <v>588</v>
      </c>
      <c r="K104" s="10"/>
      <c r="L104" s="11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ht="42" x14ac:dyDescent="0.2">
      <c r="A105" s="61">
        <v>104</v>
      </c>
      <c r="B105" s="7" t="s">
        <v>535</v>
      </c>
      <c r="C105" s="8" t="s">
        <v>536</v>
      </c>
      <c r="D105" s="9" t="s">
        <v>248</v>
      </c>
      <c r="E105" s="7"/>
      <c r="F105" s="7" t="s">
        <v>589</v>
      </c>
      <c r="G105" s="7" t="s">
        <v>590</v>
      </c>
      <c r="H105" s="7" t="s">
        <v>591</v>
      </c>
      <c r="I105" s="7" t="s">
        <v>592</v>
      </c>
      <c r="J105" s="7" t="s">
        <v>593</v>
      </c>
      <c r="K105" s="10" t="s">
        <v>594</v>
      </c>
      <c r="L105" s="13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ht="42" x14ac:dyDescent="0.2">
      <c r="A106" s="61">
        <v>105</v>
      </c>
      <c r="B106" s="7" t="s">
        <v>535</v>
      </c>
      <c r="C106" s="8" t="s">
        <v>536</v>
      </c>
      <c r="D106" s="9" t="s">
        <v>254</v>
      </c>
      <c r="E106" s="7"/>
      <c r="F106" s="7" t="s">
        <v>595</v>
      </c>
      <c r="G106" s="7" t="s">
        <v>596</v>
      </c>
      <c r="H106" s="7" t="s">
        <v>597</v>
      </c>
      <c r="I106" s="10" t="str">
        <f>HYPERLINK("mailto:kor@irigs.irk.ru","kor@irigs.irk.ru")</f>
        <v>kor@irigs.irk.ru</v>
      </c>
      <c r="J106" s="7" t="s">
        <v>598</v>
      </c>
      <c r="K106" s="10"/>
      <c r="L106" s="11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ht="42" x14ac:dyDescent="0.2">
      <c r="A107" s="61">
        <v>106</v>
      </c>
      <c r="B107" s="7" t="s">
        <v>535</v>
      </c>
      <c r="C107" s="8" t="s">
        <v>536</v>
      </c>
      <c r="D107" s="9" t="s">
        <v>260</v>
      </c>
      <c r="E107" s="7"/>
      <c r="F107" s="7" t="s">
        <v>599</v>
      </c>
      <c r="G107" s="7" t="s">
        <v>600</v>
      </c>
      <c r="H107" s="7" t="s">
        <v>601</v>
      </c>
      <c r="I107" s="20" t="s">
        <v>602</v>
      </c>
      <c r="J107" s="7" t="s">
        <v>603</v>
      </c>
      <c r="K107" s="10"/>
      <c r="L107" s="11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ht="42" x14ac:dyDescent="0.2">
      <c r="A108" s="61">
        <v>107</v>
      </c>
      <c r="B108" s="7" t="s">
        <v>535</v>
      </c>
      <c r="C108" s="8" t="s">
        <v>536</v>
      </c>
      <c r="D108" s="9" t="s">
        <v>272</v>
      </c>
      <c r="E108" s="7"/>
      <c r="F108" s="7" t="s">
        <v>604</v>
      </c>
      <c r="G108" s="7" t="s">
        <v>605</v>
      </c>
      <c r="H108" s="7" t="s">
        <v>606</v>
      </c>
      <c r="I108" s="7" t="s">
        <v>607</v>
      </c>
      <c r="J108" s="7" t="s">
        <v>608</v>
      </c>
      <c r="K108" s="7"/>
      <c r="L108" s="11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ht="52.5" x14ac:dyDescent="0.2">
      <c r="A109" s="61">
        <v>108</v>
      </c>
      <c r="B109" s="7" t="s">
        <v>535</v>
      </c>
      <c r="C109" s="8" t="s">
        <v>536</v>
      </c>
      <c r="D109" s="9" t="s">
        <v>278</v>
      </c>
      <c r="E109" s="7"/>
      <c r="F109" s="7" t="s">
        <v>609</v>
      </c>
      <c r="G109" s="7" t="s">
        <v>610</v>
      </c>
      <c r="H109" s="7" t="s">
        <v>611</v>
      </c>
      <c r="I109" s="7" t="s">
        <v>612</v>
      </c>
      <c r="J109" s="7" t="s">
        <v>613</v>
      </c>
      <c r="K109" s="7"/>
      <c r="L109" s="11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ht="63" x14ac:dyDescent="0.2">
      <c r="A110" s="61">
        <v>109</v>
      </c>
      <c r="B110" s="7" t="s">
        <v>535</v>
      </c>
      <c r="C110" s="8" t="s">
        <v>536</v>
      </c>
      <c r="D110" s="9" t="s">
        <v>284</v>
      </c>
      <c r="E110" s="7" t="s">
        <v>5272</v>
      </c>
      <c r="F110" s="7" t="s">
        <v>614</v>
      </c>
      <c r="G110" s="7" t="s">
        <v>615</v>
      </c>
      <c r="H110" s="7" t="s">
        <v>616</v>
      </c>
      <c r="I110" s="7" t="s">
        <v>617</v>
      </c>
      <c r="J110" s="7" t="s">
        <v>618</v>
      </c>
      <c r="K110" s="7" t="s">
        <v>619</v>
      </c>
      <c r="L110" s="11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ht="63" x14ac:dyDescent="0.2">
      <c r="A111" s="61">
        <v>110</v>
      </c>
      <c r="B111" s="7" t="s">
        <v>535</v>
      </c>
      <c r="C111" s="8" t="s">
        <v>536</v>
      </c>
      <c r="D111" s="9" t="s">
        <v>290</v>
      </c>
      <c r="E111" s="7"/>
      <c r="F111" s="7" t="s">
        <v>620</v>
      </c>
      <c r="G111" s="7" t="s">
        <v>621</v>
      </c>
      <c r="H111" s="7">
        <v>89501471920</v>
      </c>
      <c r="I111" s="7" t="s">
        <v>622</v>
      </c>
      <c r="J111" s="7" t="s">
        <v>623</v>
      </c>
      <c r="K111" s="10" t="s">
        <v>624</v>
      </c>
      <c r="L111" s="11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ht="52.5" x14ac:dyDescent="0.2">
      <c r="A112" s="61">
        <v>111</v>
      </c>
      <c r="B112" s="7" t="s">
        <v>535</v>
      </c>
      <c r="C112" s="8" t="s">
        <v>536</v>
      </c>
      <c r="D112" s="9" t="s">
        <v>296</v>
      </c>
      <c r="E112" s="7"/>
      <c r="F112" s="7" t="s">
        <v>625</v>
      </c>
      <c r="G112" s="7" t="s">
        <v>626</v>
      </c>
      <c r="H112" s="7" t="s">
        <v>627</v>
      </c>
      <c r="I112" s="7" t="s">
        <v>628</v>
      </c>
      <c r="J112" s="7" t="s">
        <v>629</v>
      </c>
      <c r="K112" s="7"/>
      <c r="L112" s="13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ht="52.5" x14ac:dyDescent="0.2">
      <c r="A113" s="61">
        <v>112</v>
      </c>
      <c r="B113" s="7" t="s">
        <v>535</v>
      </c>
      <c r="C113" s="8" t="s">
        <v>536</v>
      </c>
      <c r="D113" s="9" t="s">
        <v>302</v>
      </c>
      <c r="E113" s="7"/>
      <c r="F113" s="7" t="s">
        <v>630</v>
      </c>
      <c r="G113" s="7" t="s">
        <v>631</v>
      </c>
      <c r="H113" s="21" t="s">
        <v>632</v>
      </c>
      <c r="I113" s="7" t="s">
        <v>633</v>
      </c>
      <c r="J113" s="7" t="s">
        <v>634</v>
      </c>
      <c r="K113" s="7"/>
      <c r="L113" s="13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ht="42" x14ac:dyDescent="0.2">
      <c r="A114" s="61">
        <v>113</v>
      </c>
      <c r="B114" s="7" t="s">
        <v>535</v>
      </c>
      <c r="C114" s="8" t="s">
        <v>536</v>
      </c>
      <c r="D114" s="9" t="s">
        <v>308</v>
      </c>
      <c r="E114" s="7"/>
      <c r="F114" s="7" t="s">
        <v>635</v>
      </c>
      <c r="G114" s="7" t="s">
        <v>636</v>
      </c>
      <c r="H114" s="7" t="s">
        <v>637</v>
      </c>
      <c r="I114" s="7" t="s">
        <v>638</v>
      </c>
      <c r="J114" s="7" t="s">
        <v>639</v>
      </c>
      <c r="K114" s="7"/>
      <c r="L114" s="13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ht="42" x14ac:dyDescent="0.2">
      <c r="A115" s="61">
        <v>114</v>
      </c>
      <c r="B115" s="7" t="s">
        <v>535</v>
      </c>
      <c r="C115" s="8" t="s">
        <v>536</v>
      </c>
      <c r="D115" s="9" t="s">
        <v>10</v>
      </c>
      <c r="E115" s="7"/>
      <c r="F115" s="7" t="s">
        <v>640</v>
      </c>
      <c r="G115" s="7" t="s">
        <v>641</v>
      </c>
      <c r="H115" s="7" t="s">
        <v>642</v>
      </c>
      <c r="I115" s="7" t="s">
        <v>643</v>
      </c>
      <c r="J115" s="7" t="s">
        <v>644</v>
      </c>
      <c r="K115" s="7"/>
      <c r="L115" s="11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ht="73.5" x14ac:dyDescent="0.2">
      <c r="A116" s="61">
        <v>115</v>
      </c>
      <c r="B116" s="7" t="s">
        <v>535</v>
      </c>
      <c r="C116" s="8" t="s">
        <v>536</v>
      </c>
      <c r="D116" s="9" t="s">
        <v>319</v>
      </c>
      <c r="E116" s="7"/>
      <c r="F116" s="7" t="s">
        <v>645</v>
      </c>
      <c r="G116" s="7" t="s">
        <v>646</v>
      </c>
      <c r="H116" s="7" t="s">
        <v>647</v>
      </c>
      <c r="I116" s="7" t="s">
        <v>648</v>
      </c>
      <c r="J116" s="7" t="s">
        <v>649</v>
      </c>
      <c r="K116" s="10" t="s">
        <v>650</v>
      </c>
      <c r="L116" s="11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ht="63" x14ac:dyDescent="0.2">
      <c r="A117" s="61">
        <v>116</v>
      </c>
      <c r="B117" s="7" t="s">
        <v>535</v>
      </c>
      <c r="C117" s="8" t="s">
        <v>536</v>
      </c>
      <c r="D117" s="9" t="s">
        <v>325</v>
      </c>
      <c r="E117" s="7"/>
      <c r="F117" s="7" t="s">
        <v>651</v>
      </c>
      <c r="G117" s="7" t="s">
        <v>652</v>
      </c>
      <c r="H117" s="7" t="s">
        <v>653</v>
      </c>
      <c r="I117" s="7" t="s">
        <v>654</v>
      </c>
      <c r="J117" s="7" t="s">
        <v>655</v>
      </c>
      <c r="K117" s="10" t="s">
        <v>656</v>
      </c>
      <c r="L117" s="11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ht="73.5" x14ac:dyDescent="0.2">
      <c r="A118" s="61">
        <v>117</v>
      </c>
      <c r="B118" s="7" t="s">
        <v>657</v>
      </c>
      <c r="C118" s="8" t="s">
        <v>41</v>
      </c>
      <c r="D118" s="9" t="s">
        <v>11</v>
      </c>
      <c r="E118" s="7"/>
      <c r="F118" s="7" t="s">
        <v>658</v>
      </c>
      <c r="G118" s="7" t="s">
        <v>659</v>
      </c>
      <c r="H118" s="7" t="s">
        <v>660</v>
      </c>
      <c r="I118" s="7" t="s">
        <v>661</v>
      </c>
      <c r="J118" s="7" t="s">
        <v>662</v>
      </c>
      <c r="K118" s="7"/>
      <c r="L118" s="11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ht="189" x14ac:dyDescent="0.2">
      <c r="A119" s="61">
        <v>118</v>
      </c>
      <c r="B119" s="7" t="s">
        <v>657</v>
      </c>
      <c r="C119" s="8" t="s">
        <v>41</v>
      </c>
      <c r="D119" s="9" t="s">
        <v>17</v>
      </c>
      <c r="E119" s="7" t="s">
        <v>5272</v>
      </c>
      <c r="F119" s="7" t="s">
        <v>663</v>
      </c>
      <c r="G119" s="7" t="s">
        <v>664</v>
      </c>
      <c r="H119" s="7" t="s">
        <v>665</v>
      </c>
      <c r="I119" s="7" t="s">
        <v>666</v>
      </c>
      <c r="J119" s="7" t="s">
        <v>667</v>
      </c>
      <c r="K119" s="7" t="s">
        <v>668</v>
      </c>
      <c r="L119" s="13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</row>
    <row r="120" spans="1:23" ht="31.5" x14ac:dyDescent="0.2">
      <c r="A120" s="61">
        <v>119</v>
      </c>
      <c r="B120" s="7" t="s">
        <v>669</v>
      </c>
      <c r="C120" s="8" t="s">
        <v>670</v>
      </c>
      <c r="D120" s="9" t="s">
        <v>11</v>
      </c>
      <c r="E120" s="7"/>
      <c r="F120" s="7" t="s">
        <v>671</v>
      </c>
      <c r="G120" s="7" t="s">
        <v>672</v>
      </c>
      <c r="H120" s="7" t="s">
        <v>673</v>
      </c>
      <c r="I120" s="7" t="s">
        <v>674</v>
      </c>
      <c r="J120" s="7" t="s">
        <v>675</v>
      </c>
      <c r="K120" s="10" t="s">
        <v>676</v>
      </c>
      <c r="L120" s="11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</row>
    <row r="121" spans="1:23" ht="52.5" x14ac:dyDescent="0.2">
      <c r="A121" s="61">
        <v>120</v>
      </c>
      <c r="B121" s="7" t="s">
        <v>669</v>
      </c>
      <c r="C121" s="8" t="s">
        <v>670</v>
      </c>
      <c r="D121" s="9" t="s">
        <v>17</v>
      </c>
      <c r="E121" s="7"/>
      <c r="F121" s="7" t="s">
        <v>677</v>
      </c>
      <c r="G121" s="7" t="s">
        <v>672</v>
      </c>
      <c r="H121" s="7" t="s">
        <v>673</v>
      </c>
      <c r="I121" s="7" t="s">
        <v>674</v>
      </c>
      <c r="J121" s="7" t="s">
        <v>678</v>
      </c>
      <c r="K121" s="10" t="s">
        <v>676</v>
      </c>
      <c r="L121" s="11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</row>
    <row r="122" spans="1:23" ht="31.5" x14ac:dyDescent="0.2">
      <c r="A122" s="61">
        <v>121</v>
      </c>
      <c r="B122" s="7" t="s">
        <v>669</v>
      </c>
      <c r="C122" s="8" t="s">
        <v>670</v>
      </c>
      <c r="D122" s="9" t="s">
        <v>23</v>
      </c>
      <c r="E122" s="7"/>
      <c r="F122" s="7" t="s">
        <v>679</v>
      </c>
      <c r="G122" s="7" t="s">
        <v>672</v>
      </c>
      <c r="H122" s="7" t="s">
        <v>673</v>
      </c>
      <c r="I122" s="7" t="s">
        <v>674</v>
      </c>
      <c r="J122" s="7" t="s">
        <v>680</v>
      </c>
      <c r="K122" s="10" t="s">
        <v>676</v>
      </c>
      <c r="L122" s="11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</row>
    <row r="123" spans="1:23" ht="42" x14ac:dyDescent="0.2">
      <c r="A123" s="61">
        <v>122</v>
      </c>
      <c r="B123" s="7" t="s">
        <v>669</v>
      </c>
      <c r="C123" s="8" t="s">
        <v>670</v>
      </c>
      <c r="D123" s="9" t="s">
        <v>30</v>
      </c>
      <c r="E123" s="7"/>
      <c r="F123" s="7" t="s">
        <v>681</v>
      </c>
      <c r="G123" s="7" t="s">
        <v>682</v>
      </c>
      <c r="H123" s="7" t="s">
        <v>683</v>
      </c>
      <c r="I123" s="10" t="str">
        <f>HYPERLINK("mailto:l.kardymon@mail.ru","l.kardymon@mail.ru")</f>
        <v>l.kardymon@mail.ru</v>
      </c>
      <c r="J123" s="7" t="s">
        <v>684</v>
      </c>
      <c r="K123" s="10" t="s">
        <v>685</v>
      </c>
      <c r="L123" s="13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</row>
    <row r="124" spans="1:23" ht="94.5" x14ac:dyDescent="0.2">
      <c r="A124" s="61">
        <v>123</v>
      </c>
      <c r="B124" s="7" t="s">
        <v>669</v>
      </c>
      <c r="C124" s="8" t="s">
        <v>670</v>
      </c>
      <c r="D124" s="9" t="s">
        <v>35</v>
      </c>
      <c r="E124" s="7"/>
      <c r="F124" s="7" t="s">
        <v>686</v>
      </c>
      <c r="G124" s="7"/>
      <c r="H124" s="7"/>
      <c r="I124" s="7"/>
      <c r="J124" s="7"/>
      <c r="K124" s="7" t="s">
        <v>104</v>
      </c>
      <c r="L124" s="13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</row>
    <row r="125" spans="1:23" ht="52.5" x14ac:dyDescent="0.2">
      <c r="A125" s="61">
        <v>124</v>
      </c>
      <c r="B125" s="7" t="s">
        <v>687</v>
      </c>
      <c r="C125" s="8" t="s">
        <v>688</v>
      </c>
      <c r="D125" s="9" t="s">
        <v>11</v>
      </c>
      <c r="E125" s="7"/>
      <c r="F125" s="7" t="s">
        <v>689</v>
      </c>
      <c r="G125" s="7" t="s">
        <v>690</v>
      </c>
      <c r="H125" s="7" t="s">
        <v>691</v>
      </c>
      <c r="I125" s="7" t="s">
        <v>692</v>
      </c>
      <c r="J125" s="7" t="s">
        <v>693</v>
      </c>
      <c r="K125" s="10" t="s">
        <v>694</v>
      </c>
      <c r="L125" s="11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</row>
    <row r="126" spans="1:23" ht="42" x14ac:dyDescent="0.2">
      <c r="A126" s="61">
        <v>125</v>
      </c>
      <c r="B126" s="7" t="s">
        <v>687</v>
      </c>
      <c r="C126" s="8" t="s">
        <v>688</v>
      </c>
      <c r="D126" s="9" t="s">
        <v>17</v>
      </c>
      <c r="E126" s="7"/>
      <c r="F126" s="7" t="s">
        <v>695</v>
      </c>
      <c r="G126" s="7" t="s">
        <v>696</v>
      </c>
      <c r="H126" s="7" t="s">
        <v>697</v>
      </c>
      <c r="I126" s="7" t="s">
        <v>698</v>
      </c>
      <c r="J126" s="7" t="s">
        <v>699</v>
      </c>
      <c r="K126" s="10" t="s">
        <v>700</v>
      </c>
      <c r="L126" s="11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</row>
    <row r="127" spans="1:23" ht="42" x14ac:dyDescent="0.2">
      <c r="A127" s="61">
        <v>126</v>
      </c>
      <c r="B127" s="7" t="s">
        <v>701</v>
      </c>
      <c r="C127" s="8" t="s">
        <v>702</v>
      </c>
      <c r="D127" s="9" t="s">
        <v>11</v>
      </c>
      <c r="E127" s="7"/>
      <c r="F127" s="7" t="s">
        <v>703</v>
      </c>
      <c r="G127" s="7" t="s">
        <v>704</v>
      </c>
      <c r="H127" s="7" t="s">
        <v>705</v>
      </c>
      <c r="I127" s="7" t="s">
        <v>706</v>
      </c>
      <c r="J127" s="7" t="s">
        <v>707</v>
      </c>
      <c r="K127" s="10" t="s">
        <v>708</v>
      </c>
      <c r="L127" s="11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</row>
    <row r="128" spans="1:23" ht="84" x14ac:dyDescent="0.2">
      <c r="A128" s="61">
        <v>127</v>
      </c>
      <c r="B128" s="7" t="s">
        <v>701</v>
      </c>
      <c r="C128" s="8" t="s">
        <v>702</v>
      </c>
      <c r="D128" s="9" t="s">
        <v>17</v>
      </c>
      <c r="E128" s="7"/>
      <c r="F128" s="7" t="s">
        <v>709</v>
      </c>
      <c r="G128" s="7" t="s">
        <v>704</v>
      </c>
      <c r="H128" s="7" t="s">
        <v>710</v>
      </c>
      <c r="I128" s="7" t="s">
        <v>706</v>
      </c>
      <c r="J128" s="7" t="s">
        <v>711</v>
      </c>
      <c r="K128" s="7"/>
      <c r="L128" s="11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</row>
    <row r="129" spans="1:23" ht="63" x14ac:dyDescent="0.2">
      <c r="A129" s="61">
        <v>128</v>
      </c>
      <c r="B129" s="7" t="s">
        <v>701</v>
      </c>
      <c r="C129" s="8" t="s">
        <v>702</v>
      </c>
      <c r="D129" s="9" t="s">
        <v>23</v>
      </c>
      <c r="E129" s="7"/>
      <c r="F129" s="7" t="s">
        <v>712</v>
      </c>
      <c r="G129" s="7" t="s">
        <v>704</v>
      </c>
      <c r="H129" s="7" t="s">
        <v>710</v>
      </c>
      <c r="I129" s="7" t="s">
        <v>706</v>
      </c>
      <c r="J129" s="7" t="s">
        <v>713</v>
      </c>
      <c r="K129" s="10" t="s">
        <v>714</v>
      </c>
      <c r="L129" s="11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</row>
    <row r="130" spans="1:23" ht="73.5" x14ac:dyDescent="0.2">
      <c r="A130" s="61">
        <v>129</v>
      </c>
      <c r="B130" s="7" t="s">
        <v>701</v>
      </c>
      <c r="C130" s="8" t="s">
        <v>702</v>
      </c>
      <c r="D130" s="9" t="s">
        <v>30</v>
      </c>
      <c r="E130" s="7"/>
      <c r="F130" s="7" t="s">
        <v>715</v>
      </c>
      <c r="G130" s="7" t="s">
        <v>704</v>
      </c>
      <c r="H130" s="7" t="s">
        <v>710</v>
      </c>
      <c r="I130" s="7" t="s">
        <v>706</v>
      </c>
      <c r="J130" s="7" t="s">
        <v>716</v>
      </c>
      <c r="K130" s="7"/>
      <c r="L130" s="11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</row>
    <row r="131" spans="1:23" ht="73.5" x14ac:dyDescent="0.2">
      <c r="A131" s="61">
        <v>130</v>
      </c>
      <c r="B131" s="7" t="s">
        <v>701</v>
      </c>
      <c r="C131" s="8" t="s">
        <v>702</v>
      </c>
      <c r="D131" s="9" t="s">
        <v>35</v>
      </c>
      <c r="E131" s="7"/>
      <c r="F131" s="7" t="s">
        <v>717</v>
      </c>
      <c r="G131" s="7" t="s">
        <v>704</v>
      </c>
      <c r="H131" s="7" t="s">
        <v>710</v>
      </c>
      <c r="I131" s="7" t="s">
        <v>706</v>
      </c>
      <c r="J131" s="7" t="s">
        <v>718</v>
      </c>
      <c r="K131" s="7"/>
      <c r="L131" s="11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</row>
    <row r="132" spans="1:23" ht="63" x14ac:dyDescent="0.2">
      <c r="A132" s="61">
        <v>131</v>
      </c>
      <c r="B132" s="7" t="s">
        <v>701</v>
      </c>
      <c r="C132" s="8" t="s">
        <v>702</v>
      </c>
      <c r="D132" s="9" t="s">
        <v>84</v>
      </c>
      <c r="E132" s="7"/>
      <c r="F132" s="7" t="s">
        <v>719</v>
      </c>
      <c r="G132" s="7" t="s">
        <v>704</v>
      </c>
      <c r="H132" s="7" t="s">
        <v>710</v>
      </c>
      <c r="I132" s="7" t="s">
        <v>706</v>
      </c>
      <c r="J132" s="7" t="s">
        <v>720</v>
      </c>
      <c r="K132" s="7"/>
      <c r="L132" s="11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</row>
    <row r="133" spans="1:23" ht="42" x14ac:dyDescent="0.2">
      <c r="A133" s="61">
        <v>132</v>
      </c>
      <c r="B133" s="7" t="s">
        <v>701</v>
      </c>
      <c r="C133" s="8" t="s">
        <v>702</v>
      </c>
      <c r="D133" s="9" t="s">
        <v>41</v>
      </c>
      <c r="E133" s="7"/>
      <c r="F133" s="7" t="s">
        <v>721</v>
      </c>
      <c r="G133" s="7" t="s">
        <v>704</v>
      </c>
      <c r="H133" s="7" t="s">
        <v>710</v>
      </c>
      <c r="I133" s="7" t="s">
        <v>706</v>
      </c>
      <c r="J133" s="7" t="s">
        <v>722</v>
      </c>
      <c r="K133" s="7"/>
      <c r="L133" s="11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</row>
    <row r="134" spans="1:23" ht="63" x14ac:dyDescent="0.2">
      <c r="A134" s="61">
        <v>133</v>
      </c>
      <c r="B134" s="7" t="s">
        <v>701</v>
      </c>
      <c r="C134" s="8" t="s">
        <v>702</v>
      </c>
      <c r="D134" s="9" t="s">
        <v>48</v>
      </c>
      <c r="E134" s="7"/>
      <c r="F134" s="7" t="s">
        <v>723</v>
      </c>
      <c r="G134" s="7" t="s">
        <v>704</v>
      </c>
      <c r="H134" s="7" t="s">
        <v>710</v>
      </c>
      <c r="I134" s="7" t="s">
        <v>706</v>
      </c>
      <c r="J134" s="7" t="s">
        <v>724</v>
      </c>
      <c r="K134" s="10" t="s">
        <v>725</v>
      </c>
      <c r="L134" s="11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</row>
    <row r="135" spans="1:23" ht="42" x14ac:dyDescent="0.2">
      <c r="A135" s="61">
        <v>134</v>
      </c>
      <c r="B135" s="7" t="s">
        <v>701</v>
      </c>
      <c r="C135" s="8" t="s">
        <v>702</v>
      </c>
      <c r="D135" s="9" t="s">
        <v>102</v>
      </c>
      <c r="E135" s="7"/>
      <c r="F135" s="7" t="s">
        <v>726</v>
      </c>
      <c r="G135" s="7" t="s">
        <v>727</v>
      </c>
      <c r="H135" s="7" t="s">
        <v>728</v>
      </c>
      <c r="I135" s="21" t="s">
        <v>729</v>
      </c>
      <c r="J135" s="7" t="s">
        <v>730</v>
      </c>
      <c r="K135" s="10" t="s">
        <v>731</v>
      </c>
      <c r="L135" s="11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</row>
    <row r="136" spans="1:23" ht="42" x14ac:dyDescent="0.2">
      <c r="A136" s="61">
        <v>135</v>
      </c>
      <c r="B136" s="7" t="s">
        <v>701</v>
      </c>
      <c r="C136" s="8" t="s">
        <v>702</v>
      </c>
      <c r="D136" s="9" t="s">
        <v>242</v>
      </c>
      <c r="E136" s="7"/>
      <c r="F136" s="7" t="s">
        <v>732</v>
      </c>
      <c r="G136" s="7" t="s">
        <v>704</v>
      </c>
      <c r="H136" s="7" t="s">
        <v>710</v>
      </c>
      <c r="I136" s="7" t="s">
        <v>706</v>
      </c>
      <c r="J136" s="7" t="s">
        <v>733</v>
      </c>
      <c r="K136" s="7"/>
      <c r="L136" s="11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</row>
    <row r="137" spans="1:23" ht="42" x14ac:dyDescent="0.2">
      <c r="A137" s="61">
        <v>136</v>
      </c>
      <c r="B137" s="7" t="s">
        <v>701</v>
      </c>
      <c r="C137" s="8" t="s">
        <v>702</v>
      </c>
      <c r="D137" s="9" t="s">
        <v>248</v>
      </c>
      <c r="E137" s="7"/>
      <c r="F137" s="7" t="s">
        <v>734</v>
      </c>
      <c r="G137" s="7" t="s">
        <v>735</v>
      </c>
      <c r="H137" s="7" t="s">
        <v>736</v>
      </c>
      <c r="I137" s="7" t="s">
        <v>737</v>
      </c>
      <c r="J137" s="7" t="s">
        <v>738</v>
      </c>
      <c r="K137" s="7"/>
      <c r="L137" s="11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</row>
    <row r="138" spans="1:23" ht="42" x14ac:dyDescent="0.2">
      <c r="A138" s="61">
        <v>137</v>
      </c>
      <c r="B138" s="7" t="s">
        <v>739</v>
      </c>
      <c r="C138" s="8" t="s">
        <v>102</v>
      </c>
      <c r="D138" s="9" t="s">
        <v>11</v>
      </c>
      <c r="E138" s="7"/>
      <c r="F138" s="7" t="s">
        <v>740</v>
      </c>
      <c r="G138" s="7" t="s">
        <v>741</v>
      </c>
      <c r="H138" s="7" t="s">
        <v>742</v>
      </c>
      <c r="I138" s="7" t="s">
        <v>743</v>
      </c>
      <c r="J138" s="7" t="s">
        <v>744</v>
      </c>
      <c r="K138" s="7"/>
      <c r="L138" s="13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</row>
    <row r="139" spans="1:23" ht="84" x14ac:dyDescent="0.2">
      <c r="A139" s="61">
        <v>138</v>
      </c>
      <c r="B139" s="7" t="s">
        <v>739</v>
      </c>
      <c r="C139" s="8" t="s">
        <v>102</v>
      </c>
      <c r="D139" s="9" t="s">
        <v>17</v>
      </c>
      <c r="E139" s="7"/>
      <c r="F139" s="7" t="s">
        <v>745</v>
      </c>
      <c r="G139" s="7" t="s">
        <v>746</v>
      </c>
      <c r="H139" s="7" t="s">
        <v>747</v>
      </c>
      <c r="I139" s="7" t="s">
        <v>748</v>
      </c>
      <c r="J139" s="7" t="s">
        <v>749</v>
      </c>
      <c r="K139" s="7"/>
      <c r="L139" s="11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</row>
    <row r="140" spans="1:23" ht="42" x14ac:dyDescent="0.2">
      <c r="A140" s="61">
        <v>139</v>
      </c>
      <c r="B140" s="7" t="s">
        <v>739</v>
      </c>
      <c r="C140" s="8" t="s">
        <v>102</v>
      </c>
      <c r="D140" s="9" t="s">
        <v>23</v>
      </c>
      <c r="E140" s="7"/>
      <c r="F140" s="7" t="s">
        <v>750</v>
      </c>
      <c r="G140" s="7" t="s">
        <v>751</v>
      </c>
      <c r="H140" s="7" t="s">
        <v>752</v>
      </c>
      <c r="I140" s="7" t="s">
        <v>753</v>
      </c>
      <c r="J140" s="7" t="s">
        <v>754</v>
      </c>
      <c r="K140" s="7"/>
      <c r="L140" s="11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</row>
    <row r="141" spans="1:23" ht="42" x14ac:dyDescent="0.2">
      <c r="A141" s="61">
        <v>140</v>
      </c>
      <c r="B141" s="7" t="s">
        <v>739</v>
      </c>
      <c r="C141" s="8" t="s">
        <v>102</v>
      </c>
      <c r="D141" s="9" t="s">
        <v>30</v>
      </c>
      <c r="E141" s="7"/>
      <c r="F141" s="7" t="s">
        <v>755</v>
      </c>
      <c r="G141" s="7" t="s">
        <v>756</v>
      </c>
      <c r="H141" s="15" t="s">
        <v>757</v>
      </c>
      <c r="I141" s="7" t="s">
        <v>758</v>
      </c>
      <c r="J141" s="7" t="s">
        <v>759</v>
      </c>
      <c r="K141" s="10" t="str">
        <f>HYPERLINK("http://dg-licey1.ru/node/523","http://dg-licey1.ru/node/523")</f>
        <v>http://dg-licey1.ru/node/523</v>
      </c>
      <c r="L141" s="11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</row>
    <row r="142" spans="1:23" ht="52.5" x14ac:dyDescent="0.2">
      <c r="A142" s="61">
        <v>141</v>
      </c>
      <c r="B142" s="7" t="s">
        <v>739</v>
      </c>
      <c r="C142" s="8" t="s">
        <v>102</v>
      </c>
      <c r="D142" s="9" t="s">
        <v>35</v>
      </c>
      <c r="E142" s="7"/>
      <c r="F142" s="7" t="s">
        <v>760</v>
      </c>
      <c r="G142" s="7" t="s">
        <v>761</v>
      </c>
      <c r="H142" s="15" t="s">
        <v>762</v>
      </c>
      <c r="I142" s="10" t="str">
        <f>HYPERLINK("mailto:firstmednogorsk@mail.ru","firstmednogorsk@mail.ru")</f>
        <v>firstmednogorsk@mail.ru</v>
      </c>
      <c r="J142" s="7" t="s">
        <v>763</v>
      </c>
      <c r="K142" s="10" t="str">
        <f>HYPERLINK("http://firstmednogorsk.ru/index.php/vserossijskijgeograficheskij-diktant","http://firstmednogorsk.ru/index.php/vserossijskijgeograficheskij-diktant")</f>
        <v>http://firstmednogorsk.ru/index.php/vserossijskijgeograficheskij-diktant</v>
      </c>
      <c r="L142" s="11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</row>
    <row r="143" spans="1:23" ht="63" x14ac:dyDescent="0.2">
      <c r="A143" s="61">
        <v>142</v>
      </c>
      <c r="B143" s="7" t="s">
        <v>739</v>
      </c>
      <c r="C143" s="8" t="s">
        <v>102</v>
      </c>
      <c r="D143" s="9" t="s">
        <v>84</v>
      </c>
      <c r="E143" s="7"/>
      <c r="F143" s="7" t="s">
        <v>764</v>
      </c>
      <c r="G143" s="7" t="s">
        <v>765</v>
      </c>
      <c r="H143" s="15" t="s">
        <v>766</v>
      </c>
      <c r="I143" s="7" t="s">
        <v>767</v>
      </c>
      <c r="J143" s="7" t="s">
        <v>768</v>
      </c>
      <c r="K143" s="10" t="s">
        <v>769</v>
      </c>
      <c r="L143" s="13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</row>
    <row r="144" spans="1:23" ht="52.5" x14ac:dyDescent="0.2">
      <c r="A144" s="61">
        <v>143</v>
      </c>
      <c r="B144" s="7" t="s">
        <v>770</v>
      </c>
      <c r="C144" s="8" t="s">
        <v>771</v>
      </c>
      <c r="D144" s="9" t="s">
        <v>11</v>
      </c>
      <c r="E144" s="7"/>
      <c r="F144" s="7" t="s">
        <v>772</v>
      </c>
      <c r="G144" s="7" t="s">
        <v>773</v>
      </c>
      <c r="H144" s="7" t="s">
        <v>774</v>
      </c>
      <c r="I144" s="7" t="s">
        <v>775</v>
      </c>
      <c r="J144" s="7" t="s">
        <v>776</v>
      </c>
      <c r="K144" s="7"/>
      <c r="L144" s="11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</row>
    <row r="145" spans="1:23" ht="73.5" x14ac:dyDescent="0.2">
      <c r="A145" s="61">
        <v>144</v>
      </c>
      <c r="B145" s="7" t="s">
        <v>770</v>
      </c>
      <c r="C145" s="8" t="s">
        <v>771</v>
      </c>
      <c r="D145" s="9" t="s">
        <v>17</v>
      </c>
      <c r="E145" s="7"/>
      <c r="F145" s="7" t="s">
        <v>777</v>
      </c>
      <c r="G145" s="7" t="s">
        <v>778</v>
      </c>
      <c r="H145" s="7" t="s">
        <v>779</v>
      </c>
      <c r="I145" s="7" t="s">
        <v>780</v>
      </c>
      <c r="J145" s="7" t="s">
        <v>781</v>
      </c>
      <c r="K145" s="7" t="s">
        <v>782</v>
      </c>
      <c r="L145" s="13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</row>
    <row r="146" spans="1:23" ht="63" x14ac:dyDescent="0.2">
      <c r="A146" s="61">
        <v>145</v>
      </c>
      <c r="B146" s="7" t="s">
        <v>770</v>
      </c>
      <c r="C146" s="8" t="s">
        <v>771</v>
      </c>
      <c r="D146" s="9" t="s">
        <v>23</v>
      </c>
      <c r="E146" s="7"/>
      <c r="F146" s="7" t="s">
        <v>783</v>
      </c>
      <c r="G146" s="7" t="s">
        <v>784</v>
      </c>
      <c r="H146" s="7" t="s">
        <v>785</v>
      </c>
      <c r="I146" s="7" t="s">
        <v>786</v>
      </c>
      <c r="J146" s="7" t="s">
        <v>787</v>
      </c>
      <c r="K146" s="10" t="s">
        <v>788</v>
      </c>
      <c r="L146" s="13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</row>
    <row r="147" spans="1:23" ht="42" x14ac:dyDescent="0.2">
      <c r="A147" s="61">
        <v>146</v>
      </c>
      <c r="B147" s="7" t="s">
        <v>770</v>
      </c>
      <c r="C147" s="8" t="s">
        <v>771</v>
      </c>
      <c r="D147" s="9" t="s">
        <v>30</v>
      </c>
      <c r="E147" s="7"/>
      <c r="F147" s="7" t="s">
        <v>789</v>
      </c>
      <c r="G147" s="7" t="s">
        <v>790</v>
      </c>
      <c r="H147" s="7" t="s">
        <v>791</v>
      </c>
      <c r="I147" s="7" t="s">
        <v>792</v>
      </c>
      <c r="J147" s="7" t="s">
        <v>793</v>
      </c>
      <c r="K147" s="7"/>
      <c r="L147" s="11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</row>
    <row r="148" spans="1:23" ht="52.5" x14ac:dyDescent="0.2">
      <c r="A148" s="61">
        <v>147</v>
      </c>
      <c r="B148" s="7" t="s">
        <v>770</v>
      </c>
      <c r="C148" s="8" t="s">
        <v>771</v>
      </c>
      <c r="D148" s="9" t="s">
        <v>35</v>
      </c>
      <c r="E148" s="7" t="s">
        <v>5272</v>
      </c>
      <c r="F148" s="7" t="s">
        <v>794</v>
      </c>
      <c r="G148" s="7" t="s">
        <v>795</v>
      </c>
      <c r="H148" s="7" t="s">
        <v>796</v>
      </c>
      <c r="I148" s="7" t="s">
        <v>797</v>
      </c>
      <c r="J148" s="7" t="s">
        <v>798</v>
      </c>
      <c r="K148" s="10" t="s">
        <v>799</v>
      </c>
      <c r="L148" s="13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</row>
    <row r="149" spans="1:23" ht="73.5" x14ac:dyDescent="0.2">
      <c r="A149" s="61">
        <v>148</v>
      </c>
      <c r="B149" s="7" t="s">
        <v>770</v>
      </c>
      <c r="C149" s="8" t="s">
        <v>771</v>
      </c>
      <c r="D149" s="9" t="s">
        <v>84</v>
      </c>
      <c r="E149" s="7"/>
      <c r="F149" s="7" t="s">
        <v>800</v>
      </c>
      <c r="G149" s="7" t="s">
        <v>801</v>
      </c>
      <c r="H149" s="7" t="s">
        <v>802</v>
      </c>
      <c r="I149" s="20" t="s">
        <v>803</v>
      </c>
      <c r="J149" s="7" t="s">
        <v>804</v>
      </c>
      <c r="K149" s="7" t="s">
        <v>805</v>
      </c>
      <c r="L149" s="11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</row>
    <row r="150" spans="1:23" ht="42" x14ac:dyDescent="0.2">
      <c r="A150" s="61">
        <v>149</v>
      </c>
      <c r="B150" s="7" t="s">
        <v>770</v>
      </c>
      <c r="C150" s="8" t="s">
        <v>771</v>
      </c>
      <c r="D150" s="9" t="s">
        <v>41</v>
      </c>
      <c r="E150" s="7"/>
      <c r="F150" s="7" t="s">
        <v>806</v>
      </c>
      <c r="G150" s="7" t="s">
        <v>807</v>
      </c>
      <c r="H150" s="7" t="s">
        <v>808</v>
      </c>
      <c r="I150" s="7" t="s">
        <v>809</v>
      </c>
      <c r="J150" s="7" t="s">
        <v>810</v>
      </c>
      <c r="K150" s="10" t="s">
        <v>811</v>
      </c>
      <c r="L150" s="13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</row>
    <row r="151" spans="1:23" ht="63" x14ac:dyDescent="0.2">
      <c r="A151" s="61">
        <v>150</v>
      </c>
      <c r="B151" s="7" t="s">
        <v>812</v>
      </c>
      <c r="C151" s="8" t="s">
        <v>813</v>
      </c>
      <c r="D151" s="9" t="s">
        <v>11</v>
      </c>
      <c r="E151" s="7"/>
      <c r="F151" s="7" t="s">
        <v>814</v>
      </c>
      <c r="G151" s="7" t="s">
        <v>815</v>
      </c>
      <c r="H151" s="7" t="s">
        <v>816</v>
      </c>
      <c r="I151" s="7" t="s">
        <v>817</v>
      </c>
      <c r="J151" s="7" t="s">
        <v>818</v>
      </c>
      <c r="K151" s="7" t="s">
        <v>819</v>
      </c>
      <c r="L151" s="11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</row>
    <row r="152" spans="1:23" ht="63" x14ac:dyDescent="0.2">
      <c r="A152" s="61">
        <v>151</v>
      </c>
      <c r="B152" s="7" t="s">
        <v>812</v>
      </c>
      <c r="C152" s="8" t="s">
        <v>813</v>
      </c>
      <c r="D152" s="9" t="s">
        <v>17</v>
      </c>
      <c r="E152" s="7"/>
      <c r="F152" s="7" t="s">
        <v>820</v>
      </c>
      <c r="G152" s="7" t="s">
        <v>821</v>
      </c>
      <c r="H152" s="7" t="s">
        <v>822</v>
      </c>
      <c r="I152" s="7" t="s">
        <v>823</v>
      </c>
      <c r="J152" s="7" t="s">
        <v>824</v>
      </c>
      <c r="K152" s="10" t="s">
        <v>825</v>
      </c>
      <c r="L152" s="11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</row>
    <row r="153" spans="1:23" ht="73.5" x14ac:dyDescent="0.2">
      <c r="A153" s="61">
        <v>152</v>
      </c>
      <c r="B153" s="7" t="s">
        <v>812</v>
      </c>
      <c r="C153" s="8" t="s">
        <v>813</v>
      </c>
      <c r="D153" s="9" t="s">
        <v>23</v>
      </c>
      <c r="E153" s="7" t="s">
        <v>5272</v>
      </c>
      <c r="F153" s="7" t="s">
        <v>826</v>
      </c>
      <c r="G153" s="7" t="s">
        <v>827</v>
      </c>
      <c r="H153" s="7" t="s">
        <v>828</v>
      </c>
      <c r="I153" s="10" t="str">
        <f>HYPERLINK("mailto:super.ivani13@yandex.ru","super.ivani13@yandex.ru")</f>
        <v>super.ivani13@yandex.ru</v>
      </c>
      <c r="J153" s="7" t="s">
        <v>829</v>
      </c>
      <c r="K153" s="10" t="str">
        <f>HYPERLINK("https://www.vyatsu.ru/internet-gazeta/20-noyabrya-vyatgu-stanet-organizatorom-i-ploschad.html","https://www.vyatsu.ru/internet-gazeta/20-noyabrya-vyatgu-stanet-organizatorom-i-ploschad.html")</f>
        <v>https://www.vyatsu.ru/internet-gazeta/20-noyabrya-vyatgu-stanet-organizatorom-i-ploschad.html</v>
      </c>
      <c r="L153" s="11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</row>
    <row r="154" spans="1:23" ht="52.5" x14ac:dyDescent="0.2">
      <c r="A154" s="61">
        <v>153</v>
      </c>
      <c r="B154" s="7" t="s">
        <v>830</v>
      </c>
      <c r="C154" s="8" t="s">
        <v>831</v>
      </c>
      <c r="D154" s="9" t="s">
        <v>11</v>
      </c>
      <c r="E154" s="7"/>
      <c r="F154" s="7" t="s">
        <v>832</v>
      </c>
      <c r="G154" s="7" t="s">
        <v>833</v>
      </c>
      <c r="H154" s="7" t="s">
        <v>834</v>
      </c>
      <c r="I154" s="7" t="s">
        <v>835</v>
      </c>
      <c r="J154" s="7" t="s">
        <v>836</v>
      </c>
      <c r="K154" s="10" t="s">
        <v>837</v>
      </c>
      <c r="L154" s="13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</row>
    <row r="155" spans="1:23" ht="42" x14ac:dyDescent="0.2">
      <c r="A155" s="61">
        <v>154</v>
      </c>
      <c r="B155" s="7" t="s">
        <v>830</v>
      </c>
      <c r="C155" s="8" t="s">
        <v>831</v>
      </c>
      <c r="D155" s="9" t="s">
        <v>17</v>
      </c>
      <c r="E155" s="7"/>
      <c r="F155" s="7" t="s">
        <v>838</v>
      </c>
      <c r="G155" s="7" t="s">
        <v>839</v>
      </c>
      <c r="H155" s="7" t="s">
        <v>840</v>
      </c>
      <c r="I155" s="7" t="s">
        <v>841</v>
      </c>
      <c r="J155" s="7" t="s">
        <v>842</v>
      </c>
      <c r="K155" s="10" t="s">
        <v>843</v>
      </c>
      <c r="L155" s="13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</row>
    <row r="156" spans="1:23" ht="52.5" x14ac:dyDescent="0.2">
      <c r="A156" s="61">
        <v>155</v>
      </c>
      <c r="B156" s="7" t="s">
        <v>830</v>
      </c>
      <c r="C156" s="8" t="s">
        <v>831</v>
      </c>
      <c r="D156" s="9" t="s">
        <v>23</v>
      </c>
      <c r="E156" s="7"/>
      <c r="F156" s="7" t="s">
        <v>844</v>
      </c>
      <c r="G156" s="7" t="s">
        <v>845</v>
      </c>
      <c r="H156" s="7" t="s">
        <v>846</v>
      </c>
      <c r="I156" s="7" t="s">
        <v>847</v>
      </c>
      <c r="J156" s="7" t="s">
        <v>848</v>
      </c>
      <c r="K156" s="7"/>
      <c r="L156" s="11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</row>
    <row r="157" spans="1:23" ht="52.5" x14ac:dyDescent="0.2">
      <c r="A157" s="61">
        <v>156</v>
      </c>
      <c r="B157" s="7" t="s">
        <v>830</v>
      </c>
      <c r="C157" s="8" t="s">
        <v>831</v>
      </c>
      <c r="D157" s="8" t="s">
        <v>30</v>
      </c>
      <c r="E157" s="7"/>
      <c r="F157" s="7" t="s">
        <v>849</v>
      </c>
      <c r="G157" s="7" t="s">
        <v>850</v>
      </c>
      <c r="H157" s="7" t="s">
        <v>851</v>
      </c>
      <c r="I157" s="7" t="s">
        <v>852</v>
      </c>
      <c r="J157" s="7" t="s">
        <v>853</v>
      </c>
      <c r="K157" s="22"/>
      <c r="L157" s="23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 ht="42" x14ac:dyDescent="0.2">
      <c r="A158" s="61">
        <v>157</v>
      </c>
      <c r="B158" s="7" t="s">
        <v>830</v>
      </c>
      <c r="C158" s="8" t="s">
        <v>831</v>
      </c>
      <c r="D158" s="8" t="s">
        <v>35</v>
      </c>
      <c r="E158" s="7"/>
      <c r="F158" s="7" t="s">
        <v>854</v>
      </c>
      <c r="G158" s="7" t="s">
        <v>850</v>
      </c>
      <c r="H158" s="7" t="s">
        <v>851</v>
      </c>
      <c r="I158" s="7" t="s">
        <v>852</v>
      </c>
      <c r="J158" s="7" t="s">
        <v>855</v>
      </c>
      <c r="K158" s="22"/>
      <c r="L158" s="23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ht="94.5" x14ac:dyDescent="0.2">
      <c r="A159" s="61">
        <v>158</v>
      </c>
      <c r="B159" s="7" t="s">
        <v>830</v>
      </c>
      <c r="C159" s="8" t="s">
        <v>831</v>
      </c>
      <c r="D159" s="9" t="s">
        <v>84</v>
      </c>
      <c r="E159" s="7"/>
      <c r="F159" s="7" t="s">
        <v>856</v>
      </c>
      <c r="G159" s="7"/>
      <c r="H159" s="7"/>
      <c r="I159" s="7"/>
      <c r="J159" s="7"/>
      <c r="K159" s="7" t="s">
        <v>104</v>
      </c>
      <c r="L159" s="13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</row>
    <row r="160" spans="1:23" ht="63" x14ac:dyDescent="0.2">
      <c r="A160" s="61">
        <v>159</v>
      </c>
      <c r="B160" s="7" t="s">
        <v>857</v>
      </c>
      <c r="C160" s="8" t="s">
        <v>319</v>
      </c>
      <c r="D160" s="9" t="s">
        <v>11</v>
      </c>
      <c r="E160" s="7"/>
      <c r="F160" s="7" t="s">
        <v>858</v>
      </c>
      <c r="G160" s="7" t="s">
        <v>859</v>
      </c>
      <c r="H160" s="7" t="s">
        <v>860</v>
      </c>
      <c r="I160" s="7" t="s">
        <v>861</v>
      </c>
      <c r="J160" s="7" t="s">
        <v>862</v>
      </c>
      <c r="K160" s="10" t="s">
        <v>863</v>
      </c>
      <c r="L160" s="11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</row>
    <row r="161" spans="1:23" ht="52.5" x14ac:dyDescent="0.2">
      <c r="A161" s="61">
        <v>160</v>
      </c>
      <c r="B161" s="7" t="s">
        <v>857</v>
      </c>
      <c r="C161" s="8" t="s">
        <v>319</v>
      </c>
      <c r="D161" s="9" t="s">
        <v>17</v>
      </c>
      <c r="E161" s="7" t="s">
        <v>5272</v>
      </c>
      <c r="F161" s="7" t="s">
        <v>864</v>
      </c>
      <c r="G161" s="7" t="s">
        <v>865</v>
      </c>
      <c r="H161" s="7" t="s">
        <v>866</v>
      </c>
      <c r="I161" s="7" t="s">
        <v>867</v>
      </c>
      <c r="J161" s="7" t="s">
        <v>868</v>
      </c>
      <c r="K161" s="10" t="s">
        <v>869</v>
      </c>
      <c r="L161" s="13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:23" ht="52.5" x14ac:dyDescent="0.2">
      <c r="A162" s="61">
        <v>161</v>
      </c>
      <c r="B162" s="7" t="s">
        <v>857</v>
      </c>
      <c r="C162" s="8" t="s">
        <v>319</v>
      </c>
      <c r="D162" s="9" t="s">
        <v>23</v>
      </c>
      <c r="E162" s="7"/>
      <c r="F162" s="7" t="s">
        <v>870</v>
      </c>
      <c r="G162" s="7" t="s">
        <v>871</v>
      </c>
      <c r="H162" s="7" t="s">
        <v>872</v>
      </c>
      <c r="I162" s="7" t="s">
        <v>873</v>
      </c>
      <c r="J162" s="7" t="s">
        <v>874</v>
      </c>
      <c r="K162" s="7"/>
      <c r="L162" s="11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:23" ht="157.5" x14ac:dyDescent="0.2">
      <c r="A163" s="61">
        <v>162</v>
      </c>
      <c r="B163" s="7" t="s">
        <v>857</v>
      </c>
      <c r="C163" s="8" t="s">
        <v>319</v>
      </c>
      <c r="D163" s="9" t="s">
        <v>30</v>
      </c>
      <c r="E163" s="7"/>
      <c r="F163" s="7" t="s">
        <v>875</v>
      </c>
      <c r="G163" s="7" t="s">
        <v>876</v>
      </c>
      <c r="H163" s="7" t="s">
        <v>877</v>
      </c>
      <c r="I163" s="7" t="s">
        <v>878</v>
      </c>
      <c r="J163" s="7" t="s">
        <v>879</v>
      </c>
      <c r="K163" s="7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:23" ht="136.5" x14ac:dyDescent="0.2">
      <c r="A164" s="61">
        <v>163</v>
      </c>
      <c r="B164" s="7" t="s">
        <v>857</v>
      </c>
      <c r="C164" s="8" t="s">
        <v>319</v>
      </c>
      <c r="D164" s="9" t="s">
        <v>35</v>
      </c>
      <c r="E164" s="7"/>
      <c r="F164" s="7" t="s">
        <v>880</v>
      </c>
      <c r="G164" s="7" t="s">
        <v>881</v>
      </c>
      <c r="H164" s="7" t="s">
        <v>882</v>
      </c>
      <c r="I164" s="7" t="s">
        <v>883</v>
      </c>
      <c r="J164" s="7" t="s">
        <v>884</v>
      </c>
      <c r="K164" s="7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  <row r="165" spans="1:23" ht="220.5" x14ac:dyDescent="0.2">
      <c r="A165" s="61">
        <v>164</v>
      </c>
      <c r="B165" s="7" t="s">
        <v>857</v>
      </c>
      <c r="C165" s="8" t="s">
        <v>319</v>
      </c>
      <c r="D165" s="9" t="s">
        <v>84</v>
      </c>
      <c r="E165" s="7"/>
      <c r="F165" s="7" t="s">
        <v>885</v>
      </c>
      <c r="G165" s="7" t="s">
        <v>886</v>
      </c>
      <c r="H165" s="7" t="s">
        <v>887</v>
      </c>
      <c r="I165" s="7" t="s">
        <v>888</v>
      </c>
      <c r="J165" s="7" t="s">
        <v>889</v>
      </c>
      <c r="K165" s="7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</row>
    <row r="166" spans="1:23" ht="63" x14ac:dyDescent="0.2">
      <c r="A166" s="61">
        <v>165</v>
      </c>
      <c r="B166" s="7" t="s">
        <v>857</v>
      </c>
      <c r="C166" s="8" t="s">
        <v>319</v>
      </c>
      <c r="D166" s="9" t="s">
        <v>41</v>
      </c>
      <c r="E166" s="7"/>
      <c r="F166" s="7" t="s">
        <v>890</v>
      </c>
      <c r="G166" s="7" t="s">
        <v>891</v>
      </c>
      <c r="H166" s="7" t="s">
        <v>892</v>
      </c>
      <c r="I166" s="7" t="s">
        <v>893</v>
      </c>
      <c r="J166" s="7" t="s">
        <v>894</v>
      </c>
      <c r="K166" s="7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</row>
    <row r="167" spans="1:23" ht="52.5" x14ac:dyDescent="0.2">
      <c r="A167" s="61">
        <v>166</v>
      </c>
      <c r="B167" s="7" t="s">
        <v>857</v>
      </c>
      <c r="C167" s="8" t="s">
        <v>319</v>
      </c>
      <c r="D167" s="9" t="s">
        <v>48</v>
      </c>
      <c r="E167" s="7"/>
      <c r="F167" s="7" t="s">
        <v>895</v>
      </c>
      <c r="G167" s="7" t="s">
        <v>896</v>
      </c>
      <c r="H167" s="7" t="s">
        <v>897</v>
      </c>
      <c r="I167" s="7" t="s">
        <v>898</v>
      </c>
      <c r="J167" s="7" t="s">
        <v>899</v>
      </c>
      <c r="K167" s="7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</row>
    <row r="168" spans="1:23" ht="31.5" x14ac:dyDescent="0.2">
      <c r="A168" s="61">
        <v>167</v>
      </c>
      <c r="B168" s="7" t="s">
        <v>857</v>
      </c>
      <c r="C168" s="8" t="s">
        <v>319</v>
      </c>
      <c r="D168" s="9" t="s">
        <v>242</v>
      </c>
      <c r="E168" s="7"/>
      <c r="F168" s="7" t="s">
        <v>900</v>
      </c>
      <c r="G168" s="7" t="s">
        <v>901</v>
      </c>
      <c r="H168" s="7" t="s">
        <v>902</v>
      </c>
      <c r="I168" s="7" t="s">
        <v>903</v>
      </c>
      <c r="J168" s="7" t="s">
        <v>904</v>
      </c>
      <c r="K168" s="7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</row>
    <row r="169" spans="1:23" ht="136.5" x14ac:dyDescent="0.2">
      <c r="A169" s="61">
        <v>168</v>
      </c>
      <c r="B169" s="7" t="s">
        <v>857</v>
      </c>
      <c r="C169" s="8" t="s">
        <v>319</v>
      </c>
      <c r="D169" s="9" t="s">
        <v>248</v>
      </c>
      <c r="E169" s="7"/>
      <c r="F169" s="7" t="s">
        <v>905</v>
      </c>
      <c r="G169" s="7" t="s">
        <v>906</v>
      </c>
      <c r="H169" s="7" t="s">
        <v>907</v>
      </c>
      <c r="I169" s="7" t="s">
        <v>908</v>
      </c>
      <c r="J169" s="7" t="s">
        <v>909</v>
      </c>
      <c r="K169" s="7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</row>
    <row r="170" spans="1:23" ht="220.5" x14ac:dyDescent="0.2">
      <c r="A170" s="61">
        <v>169</v>
      </c>
      <c r="B170" s="7" t="s">
        <v>857</v>
      </c>
      <c r="C170" s="8" t="s">
        <v>319</v>
      </c>
      <c r="D170" s="9" t="s">
        <v>254</v>
      </c>
      <c r="E170" s="7"/>
      <c r="F170" s="7" t="s">
        <v>910</v>
      </c>
      <c r="G170" s="7" t="s">
        <v>911</v>
      </c>
      <c r="H170" s="7" t="s">
        <v>912</v>
      </c>
      <c r="I170" s="7" t="s">
        <v>913</v>
      </c>
      <c r="J170" s="7" t="s">
        <v>914</v>
      </c>
      <c r="K170" s="10" t="str">
        <f>HYPERLINK("http://tuapse.rshu.ru/content/georussia","http://tuapse.rshu.ru/content/georussia")</f>
        <v>http://tuapse.rshu.ru/content/georussia</v>
      </c>
      <c r="L170" s="13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</row>
    <row r="171" spans="1:23" ht="52.5" x14ac:dyDescent="0.2">
      <c r="A171" s="61">
        <v>170</v>
      </c>
      <c r="B171" s="7" t="s">
        <v>857</v>
      </c>
      <c r="C171" s="8" t="s">
        <v>319</v>
      </c>
      <c r="D171" s="9" t="s">
        <v>260</v>
      </c>
      <c r="E171" s="7"/>
      <c r="F171" s="7" t="s">
        <v>915</v>
      </c>
      <c r="G171" s="7" t="s">
        <v>916</v>
      </c>
      <c r="H171" s="7" t="s">
        <v>917</v>
      </c>
      <c r="I171" s="7" t="s">
        <v>918</v>
      </c>
      <c r="J171" s="7" t="s">
        <v>919</v>
      </c>
      <c r="K171" s="7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</row>
    <row r="172" spans="1:23" ht="21" x14ac:dyDescent="0.2">
      <c r="A172" s="61">
        <v>171</v>
      </c>
      <c r="B172" s="7" t="s">
        <v>857</v>
      </c>
      <c r="C172" s="8" t="s">
        <v>319</v>
      </c>
      <c r="D172" s="9" t="s">
        <v>266</v>
      </c>
      <c r="E172" s="7"/>
      <c r="F172" s="7" t="s">
        <v>920</v>
      </c>
      <c r="G172" s="7" t="s">
        <v>921</v>
      </c>
      <c r="H172" s="7" t="s">
        <v>922</v>
      </c>
      <c r="I172" s="10" t="str">
        <f>HYPERLINK("mailto:kuzmenko@tppkuban.ru","kuzmenko@tppkuban.ru")</f>
        <v>kuzmenko@tppkuban.ru</v>
      </c>
      <c r="J172" s="7" t="s">
        <v>923</v>
      </c>
      <c r="K172" s="7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</row>
    <row r="173" spans="1:23" ht="73.5" x14ac:dyDescent="0.2">
      <c r="A173" s="61">
        <v>172</v>
      </c>
      <c r="B173" s="7" t="s">
        <v>857</v>
      </c>
      <c r="C173" s="8" t="s">
        <v>319</v>
      </c>
      <c r="D173" s="9" t="s">
        <v>272</v>
      </c>
      <c r="E173" s="7"/>
      <c r="F173" s="7" t="s">
        <v>924</v>
      </c>
      <c r="G173" s="7"/>
      <c r="H173" s="7"/>
      <c r="I173" s="7"/>
      <c r="J173" s="7"/>
      <c r="K173" s="7" t="s">
        <v>104</v>
      </c>
      <c r="L173" s="13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</row>
    <row r="174" spans="1:23" ht="73.5" x14ac:dyDescent="0.2">
      <c r="A174" s="61">
        <v>173</v>
      </c>
      <c r="B174" s="7" t="s">
        <v>857</v>
      </c>
      <c r="C174" s="8" t="s">
        <v>319</v>
      </c>
      <c r="D174" s="9" t="s">
        <v>284</v>
      </c>
      <c r="E174" s="7"/>
      <c r="F174" s="7" t="s">
        <v>925</v>
      </c>
      <c r="G174" s="7"/>
      <c r="H174" s="7"/>
      <c r="I174" s="7"/>
      <c r="J174" s="7"/>
      <c r="K174" s="7" t="s">
        <v>104</v>
      </c>
      <c r="L174" s="13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</row>
    <row r="175" spans="1:23" ht="42" x14ac:dyDescent="0.2">
      <c r="A175" s="61">
        <v>174</v>
      </c>
      <c r="B175" s="7" t="s">
        <v>857</v>
      </c>
      <c r="C175" s="8" t="s">
        <v>319</v>
      </c>
      <c r="D175" s="9" t="s">
        <v>290</v>
      </c>
      <c r="E175" s="7"/>
      <c r="F175" s="7" t="s">
        <v>926</v>
      </c>
      <c r="G175" s="7"/>
      <c r="H175" s="7"/>
      <c r="I175" s="7"/>
      <c r="J175" s="7"/>
      <c r="K175" s="7" t="s">
        <v>104</v>
      </c>
      <c r="L175" s="13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</row>
    <row r="176" spans="1:23" ht="42" x14ac:dyDescent="0.2">
      <c r="A176" s="61">
        <v>175</v>
      </c>
      <c r="B176" s="7" t="s">
        <v>927</v>
      </c>
      <c r="C176" s="8" t="s">
        <v>325</v>
      </c>
      <c r="D176" s="9" t="s">
        <v>11</v>
      </c>
      <c r="E176" s="7"/>
      <c r="F176" s="7" t="s">
        <v>928</v>
      </c>
      <c r="G176" s="7" t="s">
        <v>929</v>
      </c>
      <c r="H176" s="7" t="s">
        <v>930</v>
      </c>
      <c r="I176" s="7" t="s">
        <v>931</v>
      </c>
      <c r="J176" s="7" t="s">
        <v>932</v>
      </c>
      <c r="K176" s="7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</row>
    <row r="177" spans="1:23" ht="73.5" x14ac:dyDescent="0.2">
      <c r="A177" s="61">
        <v>176</v>
      </c>
      <c r="B177" s="7" t="s">
        <v>927</v>
      </c>
      <c r="C177" s="8" t="s">
        <v>325</v>
      </c>
      <c r="D177" s="9" t="s">
        <v>17</v>
      </c>
      <c r="E177" s="7" t="s">
        <v>5272</v>
      </c>
      <c r="F177" s="7" t="s">
        <v>933</v>
      </c>
      <c r="G177" s="7" t="s">
        <v>934</v>
      </c>
      <c r="H177" s="7" t="s">
        <v>935</v>
      </c>
      <c r="I177" s="7" t="s">
        <v>936</v>
      </c>
      <c r="J177" s="7" t="s">
        <v>937</v>
      </c>
      <c r="K177" s="10" t="s">
        <v>938</v>
      </c>
      <c r="L177" s="13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</row>
    <row r="178" spans="1:23" ht="63" x14ac:dyDescent="0.2">
      <c r="A178" s="61">
        <v>177</v>
      </c>
      <c r="B178" s="7" t="s">
        <v>927</v>
      </c>
      <c r="C178" s="8" t="s">
        <v>325</v>
      </c>
      <c r="D178" s="9" t="s">
        <v>23</v>
      </c>
      <c r="E178" s="7"/>
      <c r="F178" s="7" t="s">
        <v>939</v>
      </c>
      <c r="G178" s="7" t="s">
        <v>940</v>
      </c>
      <c r="H178" s="7" t="s">
        <v>941</v>
      </c>
      <c r="I178" s="7" t="s">
        <v>942</v>
      </c>
      <c r="J178" s="7" t="s">
        <v>943</v>
      </c>
      <c r="K178" s="7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</row>
    <row r="179" spans="1:23" ht="84" x14ac:dyDescent="0.2">
      <c r="A179" s="61">
        <v>178</v>
      </c>
      <c r="B179" s="7" t="s">
        <v>927</v>
      </c>
      <c r="C179" s="8" t="s">
        <v>325</v>
      </c>
      <c r="D179" s="9" t="s">
        <v>30</v>
      </c>
      <c r="E179" s="7"/>
      <c r="F179" s="7" t="s">
        <v>944</v>
      </c>
      <c r="G179" s="7" t="s">
        <v>945</v>
      </c>
      <c r="H179" s="7" t="s">
        <v>946</v>
      </c>
      <c r="I179" s="7" t="s">
        <v>947</v>
      </c>
      <c r="J179" s="7" t="s">
        <v>948</v>
      </c>
      <c r="K179" s="10" t="str">
        <f>HYPERLINK("http://www.mucbs.ru/index.php/9-lenta-novostey/2504-priglashaem-prinyat-uchastie-vo-vserossijskom-geograficheskom-diktante","http://www.mucbs.ru/index.php/9-lenta-novostey/2504-priglashaem-prinyat-uchastie-vo-vserossijskom-geograficheskom-diktante")</f>
        <v>http://www.mucbs.ru/index.php/9-lenta-novostey/2504-priglashaem-prinyat-uchastie-vo-vserossijskom-geograficheskom-diktante</v>
      </c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</row>
    <row r="180" spans="1:23" ht="52.5" x14ac:dyDescent="0.2">
      <c r="A180" s="61">
        <v>179</v>
      </c>
      <c r="B180" s="7" t="s">
        <v>927</v>
      </c>
      <c r="C180" s="8" t="s">
        <v>325</v>
      </c>
      <c r="D180" s="9" t="s">
        <v>84</v>
      </c>
      <c r="E180" s="7"/>
      <c r="F180" s="7" t="s">
        <v>949</v>
      </c>
      <c r="G180" s="7" t="s">
        <v>950</v>
      </c>
      <c r="H180" s="7" t="s">
        <v>951</v>
      </c>
      <c r="I180" s="7" t="s">
        <v>952</v>
      </c>
      <c r="J180" s="7" t="s">
        <v>953</v>
      </c>
      <c r="K180" s="10" t="str">
        <f>HYPERLINK("http://www.museum-npr.ru/news/vserossiiskii-geograficheskii-diktant.html","http://www.museum-npr.ru/news/vserossiiskii-geograficheskii-diktant.html")</f>
        <v>http://www.museum-npr.ru/news/vserossiiskii-geograficheskii-diktant.html</v>
      </c>
      <c r="L180" s="13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</row>
    <row r="181" spans="1:23" ht="42" x14ac:dyDescent="0.2">
      <c r="A181" s="61">
        <v>180</v>
      </c>
      <c r="B181" s="7" t="s">
        <v>927</v>
      </c>
      <c r="C181" s="8" t="s">
        <v>325</v>
      </c>
      <c r="D181" s="9" t="s">
        <v>41</v>
      </c>
      <c r="E181" s="7"/>
      <c r="F181" s="7" t="s">
        <v>954</v>
      </c>
      <c r="G181" s="7" t="s">
        <v>955</v>
      </c>
      <c r="H181" s="7" t="s">
        <v>956</v>
      </c>
      <c r="I181" s="7" t="s">
        <v>957</v>
      </c>
      <c r="J181" s="7" t="s">
        <v>958</v>
      </c>
      <c r="K181" s="7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</row>
    <row r="182" spans="1:23" ht="52.5" x14ac:dyDescent="0.2">
      <c r="A182" s="61">
        <v>181</v>
      </c>
      <c r="B182" s="7" t="s">
        <v>927</v>
      </c>
      <c r="C182" s="8" t="s">
        <v>325</v>
      </c>
      <c r="D182" s="9" t="s">
        <v>48</v>
      </c>
      <c r="E182" s="7"/>
      <c r="F182" s="7" t="s">
        <v>959</v>
      </c>
      <c r="G182" s="7" t="s">
        <v>960</v>
      </c>
      <c r="H182" s="7" t="s">
        <v>961</v>
      </c>
      <c r="I182" s="7" t="s">
        <v>962</v>
      </c>
      <c r="J182" s="7" t="s">
        <v>963</v>
      </c>
      <c r="K182" s="10" t="s">
        <v>964</v>
      </c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</row>
    <row r="183" spans="1:23" ht="63" x14ac:dyDescent="0.2">
      <c r="A183" s="61">
        <v>182</v>
      </c>
      <c r="B183" s="7" t="s">
        <v>927</v>
      </c>
      <c r="C183" s="8" t="s">
        <v>325</v>
      </c>
      <c r="D183" s="9" t="s">
        <v>102</v>
      </c>
      <c r="E183" s="7"/>
      <c r="F183" s="7" t="s">
        <v>965</v>
      </c>
      <c r="G183" s="7" t="s">
        <v>966</v>
      </c>
      <c r="H183" s="7" t="s">
        <v>967</v>
      </c>
      <c r="I183" s="7" t="s">
        <v>968</v>
      </c>
      <c r="J183" s="7" t="s">
        <v>969</v>
      </c>
      <c r="K183" s="10" t="str">
        <f>HYPERLINK("http://www.gorod-dudinka.ru/novosti/kultura/biblioteki/5683-biblioteka-priglashaet-na-diktant","http://www.gorod-dudinka.ru/novosti/kultura/biblioteki/5683-biblioteka-priglashaet-na-diktant")</f>
        <v>http://www.gorod-dudinka.ru/novosti/kultura/biblioteki/5683-biblioteka-priglashaet-na-diktant</v>
      </c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</row>
    <row r="184" spans="1:23" ht="52.5" x14ac:dyDescent="0.2">
      <c r="A184" s="61">
        <v>183</v>
      </c>
      <c r="B184" s="7" t="s">
        <v>927</v>
      </c>
      <c r="C184" s="8" t="s">
        <v>325</v>
      </c>
      <c r="D184" s="9" t="s">
        <v>242</v>
      </c>
      <c r="E184" s="7"/>
      <c r="F184" s="7" t="s">
        <v>970</v>
      </c>
      <c r="G184" s="7" t="s">
        <v>971</v>
      </c>
      <c r="H184" s="7" t="s">
        <v>972</v>
      </c>
      <c r="I184" s="7" t="s">
        <v>973</v>
      </c>
      <c r="J184" s="7" t="s">
        <v>974</v>
      </c>
      <c r="K184" s="10" t="str">
        <f>HYPERLINK("http://www.college-taymyr.ru/","www.college-taymyr.ru")</f>
        <v>www.college-taymyr.ru</v>
      </c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</row>
    <row r="185" spans="1:23" ht="31.5" x14ac:dyDescent="0.2">
      <c r="A185" s="61">
        <v>184</v>
      </c>
      <c r="B185" s="7" t="s">
        <v>927</v>
      </c>
      <c r="C185" s="8" t="s">
        <v>325</v>
      </c>
      <c r="D185" s="9" t="s">
        <v>248</v>
      </c>
      <c r="E185" s="7"/>
      <c r="F185" s="7" t="s">
        <v>975</v>
      </c>
      <c r="G185" s="7" t="s">
        <v>976</v>
      </c>
      <c r="H185" s="7" t="s">
        <v>977</v>
      </c>
      <c r="I185" s="7" t="s">
        <v>978</v>
      </c>
      <c r="J185" s="7" t="s">
        <v>979</v>
      </c>
      <c r="K185" s="7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</row>
    <row r="186" spans="1:23" ht="84" x14ac:dyDescent="0.2">
      <c r="A186" s="61">
        <v>185</v>
      </c>
      <c r="B186" s="7" t="s">
        <v>927</v>
      </c>
      <c r="C186" s="8" t="s">
        <v>325</v>
      </c>
      <c r="D186" s="9" t="s">
        <v>254</v>
      </c>
      <c r="E186" s="7"/>
      <c r="F186" s="7" t="s">
        <v>980</v>
      </c>
      <c r="G186" s="7" t="s">
        <v>981</v>
      </c>
      <c r="H186" s="7" t="s">
        <v>982</v>
      </c>
      <c r="I186" s="7" t="s">
        <v>983</v>
      </c>
      <c r="J186" s="7" t="s">
        <v>984</v>
      </c>
      <c r="K186" s="10" t="str">
        <f>HYPERLINK("http://ddtbogotol.ucoz.ru/","http://ddtbogotol.ucoz.ru/")</f>
        <v>http://ddtbogotol.ucoz.ru/</v>
      </c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</row>
    <row r="187" spans="1:23" ht="52.5" x14ac:dyDescent="0.2">
      <c r="A187" s="61">
        <v>186</v>
      </c>
      <c r="B187" s="7" t="s">
        <v>927</v>
      </c>
      <c r="C187" s="8" t="s">
        <v>325</v>
      </c>
      <c r="D187" s="9" t="s">
        <v>260</v>
      </c>
      <c r="E187" s="7"/>
      <c r="F187" s="7" t="s">
        <v>985</v>
      </c>
      <c r="G187" s="7" t="s">
        <v>986</v>
      </c>
      <c r="H187" s="7" t="s">
        <v>987</v>
      </c>
      <c r="I187" s="7" t="s">
        <v>988</v>
      </c>
      <c r="J187" s="7" t="s">
        <v>989</v>
      </c>
      <c r="K187" s="7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</row>
    <row r="188" spans="1:23" ht="52.5" x14ac:dyDescent="0.2">
      <c r="A188" s="61">
        <v>187</v>
      </c>
      <c r="B188" s="7" t="s">
        <v>927</v>
      </c>
      <c r="C188" s="8" t="s">
        <v>325</v>
      </c>
      <c r="D188" s="9" t="s">
        <v>266</v>
      </c>
      <c r="E188" s="7"/>
      <c r="F188" s="7" t="s">
        <v>990</v>
      </c>
      <c r="G188" s="7" t="s">
        <v>991</v>
      </c>
      <c r="H188" s="7" t="s">
        <v>992</v>
      </c>
      <c r="I188" s="7" t="s">
        <v>993</v>
      </c>
      <c r="J188" s="7" t="s">
        <v>994</v>
      </c>
      <c r="K188" s="10" t="str">
        <f>HYPERLINK("http://bibligor.ru/novosti/anonsy_meropriyatij/?nid=757","http://bibligor.ru/novosti/anonsy_meropriyatij/?nid=757")</f>
        <v>http://bibligor.ru/novosti/anonsy_meropriyatij/?nid=757</v>
      </c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</row>
    <row r="189" spans="1:23" ht="31.5" x14ac:dyDescent="0.2">
      <c r="A189" s="61">
        <v>188</v>
      </c>
      <c r="B189" s="7" t="s">
        <v>927</v>
      </c>
      <c r="C189" s="8" t="s">
        <v>325</v>
      </c>
      <c r="D189" s="9" t="s">
        <v>272</v>
      </c>
      <c r="E189" s="7"/>
      <c r="F189" s="7" t="s">
        <v>995</v>
      </c>
      <c r="G189" s="7" t="s">
        <v>996</v>
      </c>
      <c r="H189" s="7" t="s">
        <v>997</v>
      </c>
      <c r="I189" s="10" t="str">
        <f>HYPERLINK("https://e.mail.ru/compose/?mailto=mailto%3ametodkaz@yandex.ru","metodkaz@mail.ru")</f>
        <v>metodkaz@mail.ru</v>
      </c>
      <c r="J189" s="7" t="s">
        <v>998</v>
      </c>
      <c r="K189" s="10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</row>
    <row r="190" spans="1:23" ht="42" x14ac:dyDescent="0.2">
      <c r="A190" s="61">
        <v>189</v>
      </c>
      <c r="B190" s="7" t="s">
        <v>927</v>
      </c>
      <c r="C190" s="8" t="s">
        <v>325</v>
      </c>
      <c r="D190" s="9" t="s">
        <v>278</v>
      </c>
      <c r="E190" s="7"/>
      <c r="F190" s="7" t="s">
        <v>999</v>
      </c>
      <c r="G190" s="7" t="s">
        <v>1000</v>
      </c>
      <c r="H190" s="7" t="s">
        <v>1001</v>
      </c>
      <c r="I190" s="7" t="s">
        <v>1002</v>
      </c>
      <c r="J190" s="7" t="s">
        <v>1003</v>
      </c>
      <c r="K190" s="7"/>
      <c r="L190" s="13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</row>
    <row r="191" spans="1:23" ht="52.5" x14ac:dyDescent="0.2">
      <c r="A191" s="61">
        <v>190</v>
      </c>
      <c r="B191" s="7" t="s">
        <v>927</v>
      </c>
      <c r="C191" s="8" t="s">
        <v>325</v>
      </c>
      <c r="D191" s="9" t="s">
        <v>284</v>
      </c>
      <c r="E191" s="7"/>
      <c r="F191" s="7" t="s">
        <v>1004</v>
      </c>
      <c r="G191" s="7" t="s">
        <v>1005</v>
      </c>
      <c r="H191" s="7" t="s">
        <v>1006</v>
      </c>
      <c r="I191" s="7" t="s">
        <v>1007</v>
      </c>
      <c r="J191" s="7" t="s">
        <v>1008</v>
      </c>
      <c r="K191" s="10" t="s">
        <v>1009</v>
      </c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</row>
    <row r="192" spans="1:23" ht="63" x14ac:dyDescent="0.2">
      <c r="A192" s="61">
        <v>191</v>
      </c>
      <c r="B192" s="7" t="s">
        <v>927</v>
      </c>
      <c r="C192" s="8" t="s">
        <v>325</v>
      </c>
      <c r="D192" s="9" t="s">
        <v>290</v>
      </c>
      <c r="E192" s="7"/>
      <c r="F192" s="7" t="s">
        <v>1010</v>
      </c>
      <c r="G192" s="7" t="s">
        <v>1011</v>
      </c>
      <c r="H192" s="7" t="s">
        <v>1012</v>
      </c>
      <c r="I192" s="10" t="str">
        <f>HYPERLINK("mailto:Ato-irina@mail.ru","Ato-irina@mail.ru")</f>
        <v>Ato-irina@mail.ru</v>
      </c>
      <c r="J192" s="7" t="s">
        <v>1013</v>
      </c>
      <c r="K192" s="7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</row>
    <row r="193" spans="1:23" ht="52.5" x14ac:dyDescent="0.2">
      <c r="A193" s="61">
        <v>192</v>
      </c>
      <c r="B193" s="7" t="s">
        <v>927</v>
      </c>
      <c r="C193" s="7">
        <v>24</v>
      </c>
      <c r="D193" s="22">
        <v>19</v>
      </c>
      <c r="E193" s="7"/>
      <c r="F193" s="7" t="s">
        <v>1014</v>
      </c>
      <c r="G193" s="7" t="s">
        <v>1015</v>
      </c>
      <c r="H193" s="7" t="s">
        <v>1016</v>
      </c>
      <c r="I193" s="10" t="str">
        <f>HYPERLINK("mailto:Yulcha_89@mail.ru","Yulcha_89@mail.ru")</f>
        <v>Yulcha_89@mail.ru</v>
      </c>
      <c r="J193" s="7" t="s">
        <v>1017</v>
      </c>
      <c r="K193" s="7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</row>
    <row r="194" spans="1:23" ht="52.5" x14ac:dyDescent="0.2">
      <c r="A194" s="61">
        <v>193</v>
      </c>
      <c r="B194" s="7" t="s">
        <v>927</v>
      </c>
      <c r="C194" s="7">
        <v>24</v>
      </c>
      <c r="D194" s="22">
        <v>20</v>
      </c>
      <c r="E194" s="7"/>
      <c r="F194" s="7" t="s">
        <v>1018</v>
      </c>
      <c r="G194" s="7" t="s">
        <v>1019</v>
      </c>
      <c r="H194" s="7" t="s">
        <v>1020</v>
      </c>
      <c r="I194" s="7" t="s">
        <v>1021</v>
      </c>
      <c r="J194" s="7" t="s">
        <v>1022</v>
      </c>
      <c r="K194" s="7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</row>
    <row r="195" spans="1:23" ht="52.5" x14ac:dyDescent="0.2">
      <c r="A195" s="61">
        <v>194</v>
      </c>
      <c r="B195" s="7" t="s">
        <v>927</v>
      </c>
      <c r="C195" s="7">
        <v>24</v>
      </c>
      <c r="D195" s="22">
        <v>21</v>
      </c>
      <c r="E195" s="7"/>
      <c r="F195" s="7" t="s">
        <v>1023</v>
      </c>
      <c r="G195" s="7" t="s">
        <v>1024</v>
      </c>
      <c r="H195" s="7" t="s">
        <v>1025</v>
      </c>
      <c r="I195" s="10" t="str">
        <f>HYPERLINK("mailto:mouigarka@mail.ru","mouigarka@mail.ru")</f>
        <v>mouigarka@mail.ru</v>
      </c>
      <c r="J195" s="7" t="s">
        <v>1026</v>
      </c>
      <c r="K195" s="7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</row>
    <row r="196" spans="1:23" ht="63" x14ac:dyDescent="0.2">
      <c r="A196" s="61">
        <v>195</v>
      </c>
      <c r="B196" s="7" t="s">
        <v>927</v>
      </c>
      <c r="C196" s="7">
        <v>24</v>
      </c>
      <c r="D196" s="22">
        <v>23</v>
      </c>
      <c r="E196" s="7"/>
      <c r="F196" s="7" t="s">
        <v>1027</v>
      </c>
      <c r="G196" s="7" t="s">
        <v>1028</v>
      </c>
      <c r="H196" s="7" t="s">
        <v>1029</v>
      </c>
      <c r="I196" s="7" t="s">
        <v>1030</v>
      </c>
      <c r="J196" s="7" t="s">
        <v>1031</v>
      </c>
      <c r="K196" s="10" t="s">
        <v>1032</v>
      </c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</row>
    <row r="197" spans="1:23" ht="42" x14ac:dyDescent="0.2">
      <c r="A197" s="61">
        <v>196</v>
      </c>
      <c r="B197" s="7" t="s">
        <v>927</v>
      </c>
      <c r="C197" s="7">
        <v>24</v>
      </c>
      <c r="D197" s="9" t="s">
        <v>325</v>
      </c>
      <c r="E197" s="7"/>
      <c r="F197" s="7" t="s">
        <v>1033</v>
      </c>
      <c r="G197" s="7" t="s">
        <v>1034</v>
      </c>
      <c r="H197" s="7" t="s">
        <v>1035</v>
      </c>
      <c r="I197" s="7" t="s">
        <v>1036</v>
      </c>
      <c r="J197" s="7" t="s">
        <v>1037</v>
      </c>
      <c r="K197" s="7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</row>
    <row r="198" spans="1:23" ht="63" x14ac:dyDescent="0.2">
      <c r="A198" s="61">
        <v>197</v>
      </c>
      <c r="B198" s="7" t="s">
        <v>927</v>
      </c>
      <c r="C198" s="7">
        <v>24</v>
      </c>
      <c r="D198" s="9" t="s">
        <v>331</v>
      </c>
      <c r="E198" s="7"/>
      <c r="F198" s="7" t="s">
        <v>1038</v>
      </c>
      <c r="G198" s="7" t="s">
        <v>1039</v>
      </c>
      <c r="H198" s="7" t="s">
        <v>1040</v>
      </c>
      <c r="I198" s="7" t="s">
        <v>1041</v>
      </c>
      <c r="J198" s="7" t="s">
        <v>1042</v>
      </c>
      <c r="K198" s="7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</row>
    <row r="199" spans="1:23" ht="42" x14ac:dyDescent="0.2">
      <c r="A199" s="61">
        <v>198</v>
      </c>
      <c r="B199" s="7" t="s">
        <v>927</v>
      </c>
      <c r="C199" s="7">
        <v>24</v>
      </c>
      <c r="D199" s="9" t="s">
        <v>337</v>
      </c>
      <c r="E199" s="7"/>
      <c r="F199" s="7" t="s">
        <v>1043</v>
      </c>
      <c r="G199" s="7" t="s">
        <v>1044</v>
      </c>
      <c r="H199" s="7" t="s">
        <v>1045</v>
      </c>
      <c r="I199" s="7" t="s">
        <v>1046</v>
      </c>
      <c r="J199" s="7" t="s">
        <v>1047</v>
      </c>
      <c r="K199" s="7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</row>
    <row r="200" spans="1:23" ht="31.5" x14ac:dyDescent="0.2">
      <c r="A200" s="61">
        <v>199</v>
      </c>
      <c r="B200" s="7" t="s">
        <v>927</v>
      </c>
      <c r="C200" s="7">
        <v>24</v>
      </c>
      <c r="D200" s="9" t="s">
        <v>343</v>
      </c>
      <c r="E200" s="7" t="s">
        <v>5272</v>
      </c>
      <c r="F200" s="7" t="s">
        <v>1048</v>
      </c>
      <c r="G200" s="7" t="s">
        <v>1049</v>
      </c>
      <c r="H200" s="7" t="s">
        <v>1050</v>
      </c>
      <c r="I200" s="7" t="s">
        <v>1051</v>
      </c>
      <c r="J200" s="7" t="s">
        <v>1052</v>
      </c>
      <c r="K200" s="10" t="s">
        <v>1053</v>
      </c>
      <c r="L200" s="13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</row>
    <row r="201" spans="1:23" ht="52.5" x14ac:dyDescent="0.2">
      <c r="A201" s="61">
        <v>200</v>
      </c>
      <c r="B201" s="7" t="s">
        <v>927</v>
      </c>
      <c r="C201" s="7">
        <v>24</v>
      </c>
      <c r="D201" s="9" t="s">
        <v>55</v>
      </c>
      <c r="E201" s="7"/>
      <c r="F201" s="7" t="s">
        <v>1054</v>
      </c>
      <c r="G201" s="7" t="s">
        <v>1055</v>
      </c>
      <c r="H201" s="7" t="s">
        <v>1056</v>
      </c>
      <c r="I201" s="7" t="s">
        <v>1057</v>
      </c>
      <c r="J201" s="7" t="s">
        <v>1058</v>
      </c>
      <c r="K201" s="7" t="s">
        <v>1059</v>
      </c>
      <c r="L201" s="13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</row>
    <row r="202" spans="1:23" ht="42" x14ac:dyDescent="0.2">
      <c r="A202" s="61">
        <v>201</v>
      </c>
      <c r="B202" s="7" t="s">
        <v>927</v>
      </c>
      <c r="C202" s="7">
        <v>24</v>
      </c>
      <c r="D202" s="9" t="s">
        <v>106</v>
      </c>
      <c r="E202" s="7"/>
      <c r="F202" s="7" t="s">
        <v>1060</v>
      </c>
      <c r="G202" s="7" t="s">
        <v>1061</v>
      </c>
      <c r="H202" s="7" t="s">
        <v>1062</v>
      </c>
      <c r="I202" s="7" t="s">
        <v>1063</v>
      </c>
      <c r="J202" s="7" t="s">
        <v>1064</v>
      </c>
      <c r="K202" s="7"/>
      <c r="L202" s="13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</row>
    <row r="203" spans="1:23" ht="52.5" x14ac:dyDescent="0.2">
      <c r="A203" s="61">
        <v>202</v>
      </c>
      <c r="B203" s="7" t="s">
        <v>927</v>
      </c>
      <c r="C203" s="7">
        <v>24</v>
      </c>
      <c r="D203" s="9" t="s">
        <v>141</v>
      </c>
      <c r="E203" s="7"/>
      <c r="F203" s="7" t="s">
        <v>1065</v>
      </c>
      <c r="G203" s="7" t="s">
        <v>1066</v>
      </c>
      <c r="H203" s="7" t="s">
        <v>1067</v>
      </c>
      <c r="I203" s="7" t="s">
        <v>1068</v>
      </c>
      <c r="J203" s="7" t="s">
        <v>1069</v>
      </c>
      <c r="K203" s="7"/>
      <c r="L203" s="13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</row>
    <row r="204" spans="1:23" ht="42" x14ac:dyDescent="0.2">
      <c r="A204" s="61">
        <v>203</v>
      </c>
      <c r="B204" s="7" t="s">
        <v>927</v>
      </c>
      <c r="C204" s="7">
        <v>24</v>
      </c>
      <c r="D204" s="9" t="s">
        <v>160</v>
      </c>
      <c r="E204" s="7"/>
      <c r="F204" s="7" t="s">
        <v>1070</v>
      </c>
      <c r="G204" s="7" t="s">
        <v>1071</v>
      </c>
      <c r="H204" s="7" t="s">
        <v>1072</v>
      </c>
      <c r="I204" s="7" t="s">
        <v>1073</v>
      </c>
      <c r="J204" s="7" t="s">
        <v>1074</v>
      </c>
      <c r="K204" s="10" t="s">
        <v>1075</v>
      </c>
      <c r="L204" s="13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</row>
    <row r="205" spans="1:23" ht="42" x14ac:dyDescent="0.2">
      <c r="A205" s="61">
        <v>204</v>
      </c>
      <c r="B205" s="7" t="s">
        <v>927</v>
      </c>
      <c r="C205" s="7">
        <v>24</v>
      </c>
      <c r="D205" s="9" t="s">
        <v>172</v>
      </c>
      <c r="E205" s="7"/>
      <c r="F205" s="7" t="s">
        <v>1076</v>
      </c>
      <c r="G205" s="7" t="s">
        <v>1077</v>
      </c>
      <c r="H205" s="7" t="s">
        <v>1078</v>
      </c>
      <c r="I205" s="7" t="s">
        <v>1079</v>
      </c>
      <c r="J205" s="7" t="s">
        <v>1080</v>
      </c>
      <c r="K205" s="7"/>
      <c r="L205" s="13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</row>
    <row r="206" spans="1:23" ht="42" x14ac:dyDescent="0.2">
      <c r="A206" s="61">
        <v>205</v>
      </c>
      <c r="B206" s="7" t="s">
        <v>927</v>
      </c>
      <c r="C206" s="7">
        <v>24</v>
      </c>
      <c r="D206" s="9" t="s">
        <v>194</v>
      </c>
      <c r="E206" s="7" t="s">
        <v>5272</v>
      </c>
      <c r="F206" s="7" t="s">
        <v>1081</v>
      </c>
      <c r="G206" s="7" t="s">
        <v>1082</v>
      </c>
      <c r="H206" s="7" t="s">
        <v>1083</v>
      </c>
      <c r="I206" s="7" t="s">
        <v>1084</v>
      </c>
      <c r="J206" s="7" t="s">
        <v>1085</v>
      </c>
      <c r="K206" s="10" t="s">
        <v>1086</v>
      </c>
      <c r="L206" s="13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</row>
    <row r="207" spans="1:23" ht="42" x14ac:dyDescent="0.2">
      <c r="A207" s="61">
        <v>206</v>
      </c>
      <c r="B207" s="25" t="s">
        <v>927</v>
      </c>
      <c r="C207" s="25">
        <v>24</v>
      </c>
      <c r="D207" s="26" t="s">
        <v>375</v>
      </c>
      <c r="E207" s="25" t="s">
        <v>5272</v>
      </c>
      <c r="F207" s="25" t="s">
        <v>1087</v>
      </c>
      <c r="G207" s="25" t="s">
        <v>1088</v>
      </c>
      <c r="H207" s="27" t="s">
        <v>1089</v>
      </c>
      <c r="I207" s="28" t="s">
        <v>1090</v>
      </c>
      <c r="J207" s="25" t="s">
        <v>1091</v>
      </c>
      <c r="K207" s="29" t="s">
        <v>1092</v>
      </c>
      <c r="L207" s="13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</row>
    <row r="208" spans="1:23" ht="63" x14ac:dyDescent="0.2">
      <c r="A208" s="61">
        <v>207</v>
      </c>
      <c r="B208" s="25" t="s">
        <v>927</v>
      </c>
      <c r="C208" s="25">
        <v>24</v>
      </c>
      <c r="D208" s="26" t="s">
        <v>415</v>
      </c>
      <c r="E208" s="25"/>
      <c r="F208" s="25" t="s">
        <v>1093</v>
      </c>
      <c r="G208" s="25" t="s">
        <v>1094</v>
      </c>
      <c r="H208" s="25" t="s">
        <v>1095</v>
      </c>
      <c r="I208" s="25" t="s">
        <v>1096</v>
      </c>
      <c r="J208" s="25" t="s">
        <v>1097</v>
      </c>
      <c r="K208" s="25"/>
      <c r="L208" s="13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</row>
    <row r="209" spans="1:23" ht="73.5" x14ac:dyDescent="0.2">
      <c r="A209" s="61">
        <v>208</v>
      </c>
      <c r="B209" s="7" t="s">
        <v>1098</v>
      </c>
      <c r="C209" s="8" t="s">
        <v>1099</v>
      </c>
      <c r="D209" s="9" t="s">
        <v>11</v>
      </c>
      <c r="E209" s="7"/>
      <c r="F209" s="7" t="s">
        <v>1100</v>
      </c>
      <c r="G209" s="7" t="s">
        <v>1101</v>
      </c>
      <c r="H209" s="7" t="s">
        <v>1102</v>
      </c>
      <c r="I209" s="7" t="s">
        <v>1103</v>
      </c>
      <c r="J209" s="7" t="s">
        <v>1104</v>
      </c>
      <c r="K209" s="10" t="str">
        <f>HYPERLINK("http://kgsu.ru/news/view/5859/;jsessionid=8novkeipsxv01dpdi55i7makq","http://kgsu.ru/news/view/5859/;jsessionid=8novkeipsxv01dpdi55i7makq")</f>
        <v>http://kgsu.ru/news/view/5859/;jsessionid=8novkeipsxv01dpdi55i7makq</v>
      </c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</row>
    <row r="210" spans="1:23" ht="42" x14ac:dyDescent="0.2">
      <c r="A210" s="61">
        <v>209</v>
      </c>
      <c r="B210" s="7" t="s">
        <v>1098</v>
      </c>
      <c r="C210" s="8" t="s">
        <v>1099</v>
      </c>
      <c r="D210" s="9" t="s">
        <v>17</v>
      </c>
      <c r="E210" s="7"/>
      <c r="F210" s="7" t="s">
        <v>1105</v>
      </c>
      <c r="G210" s="7" t="s">
        <v>1106</v>
      </c>
      <c r="H210" s="7" t="s">
        <v>1107</v>
      </c>
      <c r="I210" s="7" t="s">
        <v>1108</v>
      </c>
      <c r="J210" s="7" t="s">
        <v>1109</v>
      </c>
      <c r="K210" s="10" t="s">
        <v>1110</v>
      </c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</row>
    <row r="211" spans="1:23" ht="84" x14ac:dyDescent="0.2">
      <c r="A211" s="61">
        <v>210</v>
      </c>
      <c r="B211" s="7" t="s">
        <v>1098</v>
      </c>
      <c r="C211" s="8" t="s">
        <v>1099</v>
      </c>
      <c r="D211" s="9" t="s">
        <v>23</v>
      </c>
      <c r="E211" s="7"/>
      <c r="F211" s="7" t="s">
        <v>1111</v>
      </c>
      <c r="G211" s="7" t="s">
        <v>1112</v>
      </c>
      <c r="H211" s="7" t="s">
        <v>1113</v>
      </c>
      <c r="I211" s="10" t="str">
        <f>HYPERLINK("mailto:selyanina.vera@mail.ru","selyanina.vera@mail.ru")</f>
        <v>selyanina.vera@mail.ru</v>
      </c>
      <c r="J211" s="7" t="s">
        <v>1114</v>
      </c>
      <c r="K211" s="10" t="str">
        <f>HYPERLINK("https://www.rgo.ru/ru/proe%20kty/vserossiyskiy-geograficheskiy-diktant-%200/vserossiyskiy-geograficheskiy-diktant-%202016;","https://www.rgo.ru/ru/proe kty/vserossiyskiy-geograficheskiy-diktant- 0/vserossiyskiy-geograficheskiy-diktant- 2016;")</f>
        <v>https://www.rgo.ru/ru/proe kty/vserossiyskiy-geograficheskiy-diktant- 0/vserossiyskiy-geograficheskiy-diktant- 2016;</v>
      </c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</row>
    <row r="212" spans="1:23" ht="52.5" x14ac:dyDescent="0.2">
      <c r="A212" s="61">
        <v>211</v>
      </c>
      <c r="B212" s="7" t="s">
        <v>1115</v>
      </c>
      <c r="C212" s="8" t="s">
        <v>1116</v>
      </c>
      <c r="D212" s="9" t="s">
        <v>11</v>
      </c>
      <c r="E212" s="7"/>
      <c r="F212" s="7" t="s">
        <v>1117</v>
      </c>
      <c r="G212" s="7" t="s">
        <v>1118</v>
      </c>
      <c r="H212" s="7" t="s">
        <v>1119</v>
      </c>
      <c r="I212" s="7" t="s">
        <v>1120</v>
      </c>
      <c r="J212" s="7" t="s">
        <v>1121</v>
      </c>
      <c r="K212" s="10" t="s">
        <v>1122</v>
      </c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3" ht="42" x14ac:dyDescent="0.2">
      <c r="A213" s="61">
        <v>212</v>
      </c>
      <c r="B213" s="7" t="s">
        <v>1115</v>
      </c>
      <c r="C213" s="8" t="s">
        <v>1116</v>
      </c>
      <c r="D213" s="9" t="s">
        <v>17</v>
      </c>
      <c r="E213" s="7"/>
      <c r="F213" s="7" t="s">
        <v>1123</v>
      </c>
      <c r="G213" s="7" t="s">
        <v>1124</v>
      </c>
      <c r="H213" s="7" t="s">
        <v>1125</v>
      </c>
      <c r="I213" s="10" t="str">
        <f>HYPERLINK("mailto:elena_zashitnoe@mail.ru","elena_zashitnoe@mail.ru")</f>
        <v>elena_zashitnoe@mail.ru</v>
      </c>
      <c r="J213" s="7" t="s">
        <v>1126</v>
      </c>
      <c r="K213" s="7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</row>
    <row r="214" spans="1:23" ht="52.5" x14ac:dyDescent="0.2">
      <c r="A214" s="61">
        <v>213</v>
      </c>
      <c r="B214" s="7" t="s">
        <v>1127</v>
      </c>
      <c r="C214" s="8" t="s">
        <v>1128</v>
      </c>
      <c r="D214" s="9" t="s">
        <v>11</v>
      </c>
      <c r="E214" s="7"/>
      <c r="F214" s="7" t="s">
        <v>1129</v>
      </c>
      <c r="G214" s="7" t="s">
        <v>1130</v>
      </c>
      <c r="H214" s="7" t="s">
        <v>1131</v>
      </c>
      <c r="I214" s="7" t="s">
        <v>1132</v>
      </c>
      <c r="J214" s="7" t="s">
        <v>1133</v>
      </c>
      <c r="K214" s="7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</row>
    <row r="215" spans="1:23" ht="73.5" x14ac:dyDescent="0.2">
      <c r="A215" s="61">
        <v>214</v>
      </c>
      <c r="B215" s="7" t="s">
        <v>1127</v>
      </c>
      <c r="C215" s="8" t="s">
        <v>1128</v>
      </c>
      <c r="D215" s="9" t="s">
        <v>17</v>
      </c>
      <c r="E215" s="7"/>
      <c r="F215" s="7" t="s">
        <v>1134</v>
      </c>
      <c r="G215" s="7" t="s">
        <v>1135</v>
      </c>
      <c r="H215" s="7" t="s">
        <v>1136</v>
      </c>
      <c r="I215" s="7" t="s">
        <v>1137</v>
      </c>
      <c r="J215" s="7" t="s">
        <v>1138</v>
      </c>
      <c r="K215" s="10" t="s">
        <v>1139</v>
      </c>
      <c r="L215" s="13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</row>
    <row r="216" spans="1:23" ht="63" x14ac:dyDescent="0.2">
      <c r="A216" s="61">
        <v>215</v>
      </c>
      <c r="B216" s="7" t="s">
        <v>1127</v>
      </c>
      <c r="C216" s="8" t="s">
        <v>1128</v>
      </c>
      <c r="D216" s="9" t="s">
        <v>23</v>
      </c>
      <c r="E216" s="7"/>
      <c r="F216" s="7" t="s">
        <v>1140</v>
      </c>
      <c r="G216" s="7" t="s">
        <v>1141</v>
      </c>
      <c r="H216" s="7" t="s">
        <v>1142</v>
      </c>
      <c r="I216" s="7" t="s">
        <v>1143</v>
      </c>
      <c r="J216" s="7" t="s">
        <v>1144</v>
      </c>
      <c r="K216" s="10" t="s">
        <v>1145</v>
      </c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</row>
    <row r="217" spans="1:23" ht="63" x14ac:dyDescent="0.2">
      <c r="A217" s="61">
        <v>216</v>
      </c>
      <c r="B217" s="7" t="s">
        <v>1127</v>
      </c>
      <c r="C217" s="8" t="s">
        <v>1128</v>
      </c>
      <c r="D217" s="9" t="s">
        <v>30</v>
      </c>
      <c r="E217" s="7"/>
      <c r="F217" s="7" t="s">
        <v>1146</v>
      </c>
      <c r="G217" s="7" t="s">
        <v>1147</v>
      </c>
      <c r="H217" s="7" t="s">
        <v>1148</v>
      </c>
      <c r="I217" s="7" t="s">
        <v>1149</v>
      </c>
      <c r="J217" s="7" t="s">
        <v>1150</v>
      </c>
      <c r="K217" s="7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</row>
    <row r="218" spans="1:23" ht="42" x14ac:dyDescent="0.2">
      <c r="A218" s="61">
        <v>217</v>
      </c>
      <c r="B218" s="7" t="s">
        <v>1127</v>
      </c>
      <c r="C218" s="8" t="s">
        <v>1128</v>
      </c>
      <c r="D218" s="9" t="s">
        <v>35</v>
      </c>
      <c r="E218" s="7"/>
      <c r="F218" s="7" t="s">
        <v>1151</v>
      </c>
      <c r="G218" s="7" t="s">
        <v>1152</v>
      </c>
      <c r="H218" s="7" t="s">
        <v>1153</v>
      </c>
      <c r="I218" s="10" t="str">
        <f>HYPERLINK("mailto:sotnicowo@yandex.ru","sotnicowo@yandex.ru")</f>
        <v>sotnicowo@yandex.ru</v>
      </c>
      <c r="J218" s="7" t="s">
        <v>1154</v>
      </c>
      <c r="K218" s="7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</row>
    <row r="219" spans="1:23" ht="73.5" x14ac:dyDescent="0.2">
      <c r="A219" s="61">
        <v>218</v>
      </c>
      <c r="B219" s="7" t="s">
        <v>1127</v>
      </c>
      <c r="C219" s="8" t="s">
        <v>1128</v>
      </c>
      <c r="D219" s="9" t="s">
        <v>84</v>
      </c>
      <c r="E219" s="7"/>
      <c r="F219" s="7" t="s">
        <v>1155</v>
      </c>
      <c r="G219" s="7" t="s">
        <v>1156</v>
      </c>
      <c r="H219" s="7" t="s">
        <v>1157</v>
      </c>
      <c r="I219" s="7" t="s">
        <v>1158</v>
      </c>
      <c r="J219" s="7" t="s">
        <v>1159</v>
      </c>
      <c r="K219" s="31" t="s">
        <v>1160</v>
      </c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</row>
    <row r="220" spans="1:23" ht="52.5" x14ac:dyDescent="0.2">
      <c r="A220" s="61">
        <v>219</v>
      </c>
      <c r="B220" s="7" t="s">
        <v>1127</v>
      </c>
      <c r="C220" s="8" t="s">
        <v>1128</v>
      </c>
      <c r="D220" s="9" t="s">
        <v>41</v>
      </c>
      <c r="E220" s="7" t="s">
        <v>5272</v>
      </c>
      <c r="F220" s="7" t="s">
        <v>1161</v>
      </c>
      <c r="G220" s="7" t="s">
        <v>1162</v>
      </c>
      <c r="H220" s="7" t="s">
        <v>1163</v>
      </c>
      <c r="I220" s="7" t="s">
        <v>1164</v>
      </c>
      <c r="J220" s="7" t="s">
        <v>1165</v>
      </c>
      <c r="K220" s="7" t="s">
        <v>1166</v>
      </c>
      <c r="L220" s="3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</row>
    <row r="221" spans="1:23" ht="63" x14ac:dyDescent="0.2">
      <c r="A221" s="61">
        <v>220</v>
      </c>
      <c r="B221" s="7" t="s">
        <v>1127</v>
      </c>
      <c r="C221" s="8" t="s">
        <v>1128</v>
      </c>
      <c r="D221" s="9" t="s">
        <v>48</v>
      </c>
      <c r="E221" s="7" t="s">
        <v>5272</v>
      </c>
      <c r="F221" s="7" t="s">
        <v>1167</v>
      </c>
      <c r="G221" s="7" t="s">
        <v>1168</v>
      </c>
      <c r="H221" s="7" t="s">
        <v>1169</v>
      </c>
      <c r="I221" s="7" t="s">
        <v>1170</v>
      </c>
      <c r="J221" s="7" t="s">
        <v>1171</v>
      </c>
      <c r="K221" s="10" t="s">
        <v>1172</v>
      </c>
      <c r="L221" s="13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</row>
    <row r="222" spans="1:23" ht="63" x14ac:dyDescent="0.2">
      <c r="A222" s="61">
        <v>221</v>
      </c>
      <c r="B222" s="7" t="s">
        <v>1173</v>
      </c>
      <c r="C222" s="8" t="s">
        <v>1174</v>
      </c>
      <c r="D222" s="9" t="s">
        <v>11</v>
      </c>
      <c r="E222" s="7"/>
      <c r="F222" s="7" t="s">
        <v>1175</v>
      </c>
      <c r="G222" s="7" t="s">
        <v>1176</v>
      </c>
      <c r="H222" s="7" t="s">
        <v>1177</v>
      </c>
      <c r="I222" s="7" t="s">
        <v>1178</v>
      </c>
      <c r="J222" s="7" t="s">
        <v>1179</v>
      </c>
      <c r="K222" s="7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</row>
    <row r="223" spans="1:23" ht="63" x14ac:dyDescent="0.2">
      <c r="A223" s="61">
        <v>222</v>
      </c>
      <c r="B223" s="7" t="s">
        <v>1180</v>
      </c>
      <c r="C223" s="8" t="s">
        <v>1181</v>
      </c>
      <c r="D223" s="9" t="s">
        <v>11</v>
      </c>
      <c r="E223" s="7"/>
      <c r="F223" s="7" t="s">
        <v>1182</v>
      </c>
      <c r="G223" s="7" t="s">
        <v>1183</v>
      </c>
      <c r="H223" s="7">
        <v>84959391020</v>
      </c>
      <c r="I223" s="62" t="s">
        <v>5270</v>
      </c>
      <c r="J223" s="7" t="s">
        <v>1184</v>
      </c>
      <c r="K223" s="10" t="s">
        <v>1185</v>
      </c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</row>
    <row r="224" spans="1:23" ht="31.5" x14ac:dyDescent="0.2">
      <c r="A224" s="61">
        <v>223</v>
      </c>
      <c r="B224" s="7" t="s">
        <v>1180</v>
      </c>
      <c r="C224" s="8" t="s">
        <v>1181</v>
      </c>
      <c r="D224" s="9" t="s">
        <v>17</v>
      </c>
      <c r="E224" s="7"/>
      <c r="F224" s="7" t="s">
        <v>1186</v>
      </c>
      <c r="G224" s="7" t="s">
        <v>1187</v>
      </c>
      <c r="H224" s="7" t="s">
        <v>1188</v>
      </c>
      <c r="I224" s="7" t="s">
        <v>1189</v>
      </c>
      <c r="J224" s="7" t="s">
        <v>1190</v>
      </c>
      <c r="K224" s="20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</row>
    <row r="225" spans="1:23" ht="73.5" x14ac:dyDescent="0.2">
      <c r="A225" s="61">
        <v>224</v>
      </c>
      <c r="B225" s="7" t="s">
        <v>1180</v>
      </c>
      <c r="C225" s="8" t="s">
        <v>1181</v>
      </c>
      <c r="D225" s="9" t="s">
        <v>23</v>
      </c>
      <c r="E225" s="7"/>
      <c r="F225" s="7" t="s">
        <v>1191</v>
      </c>
      <c r="G225" s="7" t="s">
        <v>1192</v>
      </c>
      <c r="H225" s="7" t="s">
        <v>1193</v>
      </c>
      <c r="I225" s="7" t="s">
        <v>1194</v>
      </c>
      <c r="J225" s="7" t="s">
        <v>1195</v>
      </c>
      <c r="K225" s="7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</row>
    <row r="226" spans="1:23" ht="52.5" x14ac:dyDescent="0.2">
      <c r="A226" s="61">
        <v>225</v>
      </c>
      <c r="B226" s="7" t="s">
        <v>1180</v>
      </c>
      <c r="C226" s="8" t="s">
        <v>1181</v>
      </c>
      <c r="D226" s="9" t="s">
        <v>30</v>
      </c>
      <c r="E226" s="7"/>
      <c r="F226" s="7" t="s">
        <v>1196</v>
      </c>
      <c r="G226" s="7" t="s">
        <v>1197</v>
      </c>
      <c r="H226" s="8" t="s">
        <v>1198</v>
      </c>
      <c r="I226" s="7" t="s">
        <v>1199</v>
      </c>
      <c r="J226" s="7" t="s">
        <v>1200</v>
      </c>
      <c r="K226" s="10" t="s">
        <v>1201</v>
      </c>
      <c r="L226" s="13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</row>
    <row r="227" spans="1:23" ht="73.5" x14ac:dyDescent="0.2">
      <c r="A227" s="61">
        <v>226</v>
      </c>
      <c r="B227" s="7" t="s">
        <v>1180</v>
      </c>
      <c r="C227" s="8" t="s">
        <v>1181</v>
      </c>
      <c r="D227" s="9" t="s">
        <v>35</v>
      </c>
      <c r="E227" s="7"/>
      <c r="F227" s="7" t="s">
        <v>1202</v>
      </c>
      <c r="G227" s="7" t="s">
        <v>1203</v>
      </c>
      <c r="H227" s="7" t="s">
        <v>1204</v>
      </c>
      <c r="I227" s="7" t="s">
        <v>1205</v>
      </c>
      <c r="J227" s="7" t="s">
        <v>1206</v>
      </c>
      <c r="K227" s="7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</row>
    <row r="228" spans="1:23" ht="52.5" x14ac:dyDescent="0.2">
      <c r="A228" s="61">
        <v>227</v>
      </c>
      <c r="B228" s="7" t="s">
        <v>1180</v>
      </c>
      <c r="C228" s="8" t="s">
        <v>1181</v>
      </c>
      <c r="D228" s="9" t="s">
        <v>84</v>
      </c>
      <c r="E228" s="7" t="s">
        <v>5272</v>
      </c>
      <c r="F228" s="7" t="s">
        <v>1207</v>
      </c>
      <c r="G228" s="7" t="s">
        <v>1208</v>
      </c>
      <c r="H228" s="7" t="s">
        <v>1209</v>
      </c>
      <c r="I228" s="7" t="s">
        <v>1210</v>
      </c>
      <c r="J228" s="7" t="s">
        <v>1211</v>
      </c>
      <c r="K228" s="10" t="s">
        <v>1212</v>
      </c>
      <c r="L228" s="13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</row>
    <row r="229" spans="1:23" ht="52.5" x14ac:dyDescent="0.2">
      <c r="A229" s="61">
        <v>228</v>
      </c>
      <c r="B229" s="7" t="s">
        <v>1180</v>
      </c>
      <c r="C229" s="8" t="s">
        <v>1181</v>
      </c>
      <c r="D229" s="9" t="s">
        <v>41</v>
      </c>
      <c r="E229" s="7"/>
      <c r="F229" s="7" t="s">
        <v>1213</v>
      </c>
      <c r="G229" s="7" t="s">
        <v>1214</v>
      </c>
      <c r="H229" s="7" t="s">
        <v>1215</v>
      </c>
      <c r="I229" s="7" t="s">
        <v>1216</v>
      </c>
      <c r="J229" s="7" t="s">
        <v>1217</v>
      </c>
      <c r="K229" s="7"/>
      <c r="L229" s="13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</row>
    <row r="230" spans="1:23" ht="220.5" x14ac:dyDescent="0.2">
      <c r="A230" s="61">
        <v>229</v>
      </c>
      <c r="B230" s="7" t="s">
        <v>1180</v>
      </c>
      <c r="C230" s="8" t="s">
        <v>1181</v>
      </c>
      <c r="D230" s="9" t="s">
        <v>48</v>
      </c>
      <c r="E230" s="7"/>
      <c r="F230" s="7" t="s">
        <v>1218</v>
      </c>
      <c r="G230" s="7" t="s">
        <v>1219</v>
      </c>
      <c r="H230" s="7" t="s">
        <v>1220</v>
      </c>
      <c r="I230" s="10" t="str">
        <f>HYPERLINK("mailto:buzyakova@rambler.ru","buzyakova@rambler.ru")</f>
        <v>buzyakova@rambler.ru</v>
      </c>
      <c r="J230" s="7" t="s">
        <v>1221</v>
      </c>
      <c r="K230" s="7" t="s">
        <v>1222</v>
      </c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</row>
    <row r="231" spans="1:23" ht="63" x14ac:dyDescent="0.2">
      <c r="A231" s="61">
        <v>230</v>
      </c>
      <c r="B231" s="7" t="s">
        <v>1180</v>
      </c>
      <c r="C231" s="8" t="s">
        <v>1181</v>
      </c>
      <c r="D231" s="9" t="s">
        <v>102</v>
      </c>
      <c r="E231" s="7" t="s">
        <v>5272</v>
      </c>
      <c r="F231" s="7" t="s">
        <v>1223</v>
      </c>
      <c r="G231" s="7" t="s">
        <v>1224</v>
      </c>
      <c r="H231" s="7" t="s">
        <v>1225</v>
      </c>
      <c r="I231" s="7" t="s">
        <v>1226</v>
      </c>
      <c r="J231" s="7" t="s">
        <v>1227</v>
      </c>
      <c r="K231" s="10" t="str">
        <f>HYPERLINK("http://mok.mskobr.ru/","http://mok.mskobr.ru/")</f>
        <v>http://mok.mskobr.ru/</v>
      </c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</row>
    <row r="232" spans="1:23" ht="42" x14ac:dyDescent="0.2">
      <c r="A232" s="61">
        <v>231</v>
      </c>
      <c r="B232" s="7" t="s">
        <v>1180</v>
      </c>
      <c r="C232" s="8" t="s">
        <v>1181</v>
      </c>
      <c r="D232" s="9" t="s">
        <v>242</v>
      </c>
      <c r="E232" s="7"/>
      <c r="F232" s="7" t="s">
        <v>1228</v>
      </c>
      <c r="G232" s="7" t="s">
        <v>1229</v>
      </c>
      <c r="H232" s="7" t="s">
        <v>1230</v>
      </c>
      <c r="I232" s="7" t="s">
        <v>1231</v>
      </c>
      <c r="J232" s="7" t="s">
        <v>1232</v>
      </c>
      <c r="K232" s="7"/>
      <c r="L232" s="13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</row>
    <row r="233" spans="1:23" ht="63" x14ac:dyDescent="0.2">
      <c r="A233" s="61">
        <v>232</v>
      </c>
      <c r="B233" s="7" t="s">
        <v>1180</v>
      </c>
      <c r="C233" s="8" t="s">
        <v>1181</v>
      </c>
      <c r="D233" s="9" t="s">
        <v>248</v>
      </c>
      <c r="E233" s="7"/>
      <c r="F233" s="7" t="s">
        <v>1233</v>
      </c>
      <c r="G233" s="7"/>
      <c r="H233" s="7"/>
      <c r="I233" s="7"/>
      <c r="J233" s="7"/>
      <c r="K233" s="7" t="s">
        <v>104</v>
      </c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</row>
    <row r="234" spans="1:23" ht="52.5" x14ac:dyDescent="0.2">
      <c r="A234" s="61">
        <v>233</v>
      </c>
      <c r="B234" s="7" t="s">
        <v>1180</v>
      </c>
      <c r="C234" s="8" t="s">
        <v>1181</v>
      </c>
      <c r="D234" s="9" t="s">
        <v>254</v>
      </c>
      <c r="E234" s="7"/>
      <c r="F234" s="7" t="s">
        <v>1234</v>
      </c>
      <c r="G234" s="7" t="s">
        <v>1235</v>
      </c>
      <c r="H234" s="7" t="s">
        <v>1236</v>
      </c>
      <c r="I234" s="7" t="s">
        <v>1237</v>
      </c>
      <c r="J234" s="7" t="s">
        <v>1238</v>
      </c>
      <c r="K234" s="10" t="str">
        <f>HYPERLINK("http://nmztroitsk.mskobr.ru/ads_edu/vserossijskij_geograficheskij_diktant_-_2016/","http://nmztroitsk.mskobr.ru/ads_edu/vserossijskij_geograficheskij_diktant_-_2016/")</f>
        <v>http://nmztroitsk.mskobr.ru/ads_edu/vserossijskij_geograficheskij_diktant_-_2016/</v>
      </c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</row>
    <row r="235" spans="1:23" ht="42" x14ac:dyDescent="0.2">
      <c r="A235" s="61">
        <v>234</v>
      </c>
      <c r="B235" s="7" t="s">
        <v>1180</v>
      </c>
      <c r="C235" s="8" t="s">
        <v>1181</v>
      </c>
      <c r="D235" s="9" t="s">
        <v>260</v>
      </c>
      <c r="E235" s="7"/>
      <c r="F235" s="7" t="s">
        <v>1239</v>
      </c>
      <c r="G235" s="7" t="s">
        <v>1240</v>
      </c>
      <c r="H235" s="20" t="s">
        <v>1241</v>
      </c>
      <c r="I235" s="7" t="s">
        <v>1242</v>
      </c>
      <c r="J235" s="7" t="s">
        <v>1243</v>
      </c>
      <c r="K235" s="7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</row>
    <row r="236" spans="1:23" ht="63" x14ac:dyDescent="0.2">
      <c r="A236" s="61">
        <v>235</v>
      </c>
      <c r="B236" s="7" t="s">
        <v>1180</v>
      </c>
      <c r="C236" s="8" t="s">
        <v>1181</v>
      </c>
      <c r="D236" s="9" t="s">
        <v>266</v>
      </c>
      <c r="E236" s="7"/>
      <c r="F236" s="7" t="s">
        <v>1244</v>
      </c>
      <c r="G236" s="7" t="s">
        <v>1245</v>
      </c>
      <c r="H236" s="7" t="s">
        <v>1246</v>
      </c>
      <c r="I236" s="7" t="s">
        <v>1247</v>
      </c>
      <c r="J236" s="7" t="s">
        <v>1248</v>
      </c>
      <c r="K236" s="10" t="s">
        <v>1249</v>
      </c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</row>
    <row r="237" spans="1:23" ht="52.5" x14ac:dyDescent="0.2">
      <c r="A237" s="61">
        <v>236</v>
      </c>
      <c r="B237" s="7" t="s">
        <v>1180</v>
      </c>
      <c r="C237" s="8" t="s">
        <v>1181</v>
      </c>
      <c r="D237" s="9" t="s">
        <v>272</v>
      </c>
      <c r="E237" s="7" t="s">
        <v>5272</v>
      </c>
      <c r="F237" s="7" t="s">
        <v>1250</v>
      </c>
      <c r="G237" s="7" t="s">
        <v>1251</v>
      </c>
      <c r="H237" s="7" t="s">
        <v>1252</v>
      </c>
      <c r="I237" s="7" t="s">
        <v>1253</v>
      </c>
      <c r="J237" s="7" t="s">
        <v>1254</v>
      </c>
      <c r="K237" s="7" t="s">
        <v>1255</v>
      </c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</row>
    <row r="238" spans="1:23" ht="52.5" x14ac:dyDescent="0.2">
      <c r="A238" s="61">
        <v>237</v>
      </c>
      <c r="B238" s="7" t="s">
        <v>1180</v>
      </c>
      <c r="C238" s="8" t="s">
        <v>1181</v>
      </c>
      <c r="D238" s="9" t="s">
        <v>278</v>
      </c>
      <c r="E238" s="7"/>
      <c r="F238" s="7" t="s">
        <v>1256</v>
      </c>
      <c r="G238" s="7"/>
      <c r="H238" s="7"/>
      <c r="I238" s="7"/>
      <c r="J238" s="7"/>
      <c r="K238" s="7" t="s">
        <v>104</v>
      </c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</row>
    <row r="239" spans="1:23" ht="63" x14ac:dyDescent="0.2">
      <c r="A239" s="61">
        <v>238</v>
      </c>
      <c r="B239" s="7" t="s">
        <v>1180</v>
      </c>
      <c r="C239" s="8" t="s">
        <v>1181</v>
      </c>
      <c r="D239" s="9" t="s">
        <v>284</v>
      </c>
      <c r="E239" s="7" t="s">
        <v>5272</v>
      </c>
      <c r="F239" s="7" t="s">
        <v>1257</v>
      </c>
      <c r="G239" s="7" t="s">
        <v>1258</v>
      </c>
      <c r="H239" s="7" t="s">
        <v>1259</v>
      </c>
      <c r="I239" s="7" t="s">
        <v>1260</v>
      </c>
      <c r="J239" s="7" t="s">
        <v>1261</v>
      </c>
      <c r="K239" s="10" t="s">
        <v>1262</v>
      </c>
      <c r="L239" s="13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</row>
    <row r="240" spans="1:23" ht="63" x14ac:dyDescent="0.2">
      <c r="A240" s="61">
        <v>239</v>
      </c>
      <c r="B240" s="7" t="s">
        <v>1180</v>
      </c>
      <c r="C240" s="8" t="s">
        <v>1181</v>
      </c>
      <c r="D240" s="9" t="s">
        <v>290</v>
      </c>
      <c r="E240" s="7"/>
      <c r="F240" s="7" t="s">
        <v>1263</v>
      </c>
      <c r="G240" s="7" t="s">
        <v>1264</v>
      </c>
      <c r="H240" s="7" t="s">
        <v>1265</v>
      </c>
      <c r="I240" s="7" t="s">
        <v>1266</v>
      </c>
      <c r="J240" s="7" t="s">
        <v>1267</v>
      </c>
      <c r="K240" s="10" t="s">
        <v>1268</v>
      </c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</row>
    <row r="241" spans="1:23" ht="63" x14ac:dyDescent="0.2">
      <c r="A241" s="61">
        <v>240</v>
      </c>
      <c r="B241" s="7" t="s">
        <v>1180</v>
      </c>
      <c r="C241" s="8" t="s">
        <v>1181</v>
      </c>
      <c r="D241" s="9" t="s">
        <v>296</v>
      </c>
      <c r="E241" s="7"/>
      <c r="F241" s="7" t="s">
        <v>1269</v>
      </c>
      <c r="G241" s="7" t="s">
        <v>1270</v>
      </c>
      <c r="H241" s="7" t="s">
        <v>1271</v>
      </c>
      <c r="I241" s="7" t="s">
        <v>1272</v>
      </c>
      <c r="J241" s="7" t="s">
        <v>1273</v>
      </c>
      <c r="K241" s="10" t="s">
        <v>1268</v>
      </c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</row>
    <row r="242" spans="1:23" ht="63" x14ac:dyDescent="0.2">
      <c r="A242" s="61">
        <v>241</v>
      </c>
      <c r="B242" s="7" t="s">
        <v>1180</v>
      </c>
      <c r="C242" s="8" t="s">
        <v>1181</v>
      </c>
      <c r="D242" s="9" t="s">
        <v>302</v>
      </c>
      <c r="E242" s="7"/>
      <c r="F242" s="7" t="s">
        <v>1274</v>
      </c>
      <c r="G242" s="7" t="s">
        <v>1275</v>
      </c>
      <c r="H242" s="7" t="s">
        <v>1276</v>
      </c>
      <c r="I242" s="7" t="s">
        <v>1277</v>
      </c>
      <c r="J242" s="7" t="s">
        <v>1278</v>
      </c>
      <c r="K242" s="10" t="s">
        <v>1268</v>
      </c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</row>
    <row r="243" spans="1:23" ht="73.5" x14ac:dyDescent="0.2">
      <c r="A243" s="61">
        <v>242</v>
      </c>
      <c r="B243" s="7" t="s">
        <v>1180</v>
      </c>
      <c r="C243" s="8" t="s">
        <v>1181</v>
      </c>
      <c r="D243" s="9" t="s">
        <v>308</v>
      </c>
      <c r="E243" s="7"/>
      <c r="F243" s="7" t="s">
        <v>1279</v>
      </c>
      <c r="G243" s="7" t="s">
        <v>1280</v>
      </c>
      <c r="H243" s="7" t="s">
        <v>1281</v>
      </c>
      <c r="I243" s="7" t="s">
        <v>1282</v>
      </c>
      <c r="J243" s="7" t="s">
        <v>1283</v>
      </c>
      <c r="K243" s="10" t="s">
        <v>1284</v>
      </c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</row>
    <row r="244" spans="1:23" ht="52.5" x14ac:dyDescent="0.2">
      <c r="A244" s="61">
        <v>243</v>
      </c>
      <c r="B244" s="7" t="s">
        <v>1180</v>
      </c>
      <c r="C244" s="8" t="s">
        <v>1181</v>
      </c>
      <c r="D244" s="9" t="s">
        <v>10</v>
      </c>
      <c r="E244" s="7"/>
      <c r="F244" s="7" t="s">
        <v>1285</v>
      </c>
      <c r="G244" s="7" t="s">
        <v>1286</v>
      </c>
      <c r="H244" s="7" t="s">
        <v>1287</v>
      </c>
      <c r="I244" s="7" t="s">
        <v>1288</v>
      </c>
      <c r="J244" s="7" t="s">
        <v>1289</v>
      </c>
      <c r="K244" s="10" t="s">
        <v>1290</v>
      </c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</row>
    <row r="245" spans="1:23" ht="42" x14ac:dyDescent="0.2">
      <c r="A245" s="61">
        <v>244</v>
      </c>
      <c r="B245" s="7" t="s">
        <v>1180</v>
      </c>
      <c r="C245" s="8" t="s">
        <v>1181</v>
      </c>
      <c r="D245" s="9" t="s">
        <v>319</v>
      </c>
      <c r="E245" s="7"/>
      <c r="F245" s="7" t="s">
        <v>1291</v>
      </c>
      <c r="G245" s="7" t="s">
        <v>1292</v>
      </c>
      <c r="H245" s="7" t="s">
        <v>1293</v>
      </c>
      <c r="I245" s="7" t="s">
        <v>1294</v>
      </c>
      <c r="J245" s="7" t="s">
        <v>1295</v>
      </c>
      <c r="K245" s="7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</row>
    <row r="246" spans="1:23" ht="52.5" x14ac:dyDescent="0.2">
      <c r="A246" s="61">
        <v>245</v>
      </c>
      <c r="B246" s="7" t="s">
        <v>1180</v>
      </c>
      <c r="C246" s="8" t="s">
        <v>1181</v>
      </c>
      <c r="D246" s="9" t="s">
        <v>325</v>
      </c>
      <c r="E246" s="7"/>
      <c r="F246" s="7" t="s">
        <v>1296</v>
      </c>
      <c r="G246" s="7" t="s">
        <v>1297</v>
      </c>
      <c r="H246" s="7" t="s">
        <v>1298</v>
      </c>
      <c r="I246" s="7" t="s">
        <v>1299</v>
      </c>
      <c r="J246" s="7" t="s">
        <v>1300</v>
      </c>
      <c r="K246" s="10" t="s">
        <v>1301</v>
      </c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</row>
    <row r="247" spans="1:23" ht="52.5" x14ac:dyDescent="0.2">
      <c r="A247" s="61">
        <v>246</v>
      </c>
      <c r="B247" s="7" t="s">
        <v>1180</v>
      </c>
      <c r="C247" s="8" t="s">
        <v>1181</v>
      </c>
      <c r="D247" s="9" t="s">
        <v>331</v>
      </c>
      <c r="E247" s="22"/>
      <c r="F247" s="7" t="s">
        <v>1302</v>
      </c>
      <c r="G247" s="7" t="s">
        <v>1303</v>
      </c>
      <c r="H247" s="7" t="s">
        <v>1304</v>
      </c>
      <c r="I247" s="10" t="str">
        <f>HYPERLINK("mailto:zoriniv1985@gmail.com","zoriniv1985@gmail.com")</f>
        <v>zoriniv1985@gmail.com</v>
      </c>
      <c r="J247" s="7" t="s">
        <v>1305</v>
      </c>
      <c r="K247" s="10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</row>
    <row r="248" spans="1:23" ht="42" x14ac:dyDescent="0.2">
      <c r="A248" s="61">
        <v>247</v>
      </c>
      <c r="B248" s="7" t="s">
        <v>1180</v>
      </c>
      <c r="C248" s="8" t="s">
        <v>1181</v>
      </c>
      <c r="D248" s="9" t="s">
        <v>337</v>
      </c>
      <c r="E248" s="7"/>
      <c r="F248" s="7" t="s">
        <v>1306</v>
      </c>
      <c r="G248" s="7" t="s">
        <v>1307</v>
      </c>
      <c r="H248" s="7" t="s">
        <v>1308</v>
      </c>
      <c r="I248" s="10" t="str">
        <f>HYPERLINK("mailto:malinkalac@gmail.com","malinkalac@gmail.com")</f>
        <v>malinkalac@gmail.com</v>
      </c>
      <c r="J248" s="7" t="s">
        <v>1309</v>
      </c>
      <c r="K248" s="10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</row>
    <row r="249" spans="1:23" ht="52.5" x14ac:dyDescent="0.2">
      <c r="A249" s="61">
        <v>248</v>
      </c>
      <c r="B249" s="7" t="s">
        <v>1180</v>
      </c>
      <c r="C249" s="8" t="s">
        <v>1181</v>
      </c>
      <c r="D249" s="9" t="s">
        <v>343</v>
      </c>
      <c r="E249" s="7"/>
      <c r="F249" s="7" t="s">
        <v>1310</v>
      </c>
      <c r="G249" s="7" t="s">
        <v>1311</v>
      </c>
      <c r="H249" s="7" t="s">
        <v>1312</v>
      </c>
      <c r="I249" s="10" t="s">
        <v>1313</v>
      </c>
      <c r="J249" s="7" t="s">
        <v>1314</v>
      </c>
      <c r="K249" s="10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</row>
    <row r="250" spans="1:23" ht="31.5" x14ac:dyDescent="0.2">
      <c r="A250" s="61">
        <v>249</v>
      </c>
      <c r="B250" s="7" t="s">
        <v>1180</v>
      </c>
      <c r="C250" s="8" t="s">
        <v>1181</v>
      </c>
      <c r="D250" s="9" t="s">
        <v>106</v>
      </c>
      <c r="E250" s="7"/>
      <c r="F250" s="7" t="s">
        <v>1315</v>
      </c>
      <c r="G250" s="7" t="s">
        <v>1316</v>
      </c>
      <c r="H250" s="7" t="s">
        <v>1317</v>
      </c>
      <c r="I250" s="10" t="str">
        <f t="shared" ref="I250:I251" si="0">HYPERLINK("mailto:eshkovjke@gmail.com","eshkovjke@gmail.com")</f>
        <v>eshkovjke@gmail.com</v>
      </c>
      <c r="J250" s="7" t="s">
        <v>1318</v>
      </c>
      <c r="K250" s="10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</row>
    <row r="251" spans="1:23" ht="31.5" x14ac:dyDescent="0.2">
      <c r="A251" s="61">
        <v>250</v>
      </c>
      <c r="B251" s="7" t="s">
        <v>1180</v>
      </c>
      <c r="C251" s="8" t="s">
        <v>1181</v>
      </c>
      <c r="D251" s="9" t="s">
        <v>141</v>
      </c>
      <c r="E251" s="7"/>
      <c r="F251" s="7" t="s">
        <v>1319</v>
      </c>
      <c r="G251" s="7" t="s">
        <v>1316</v>
      </c>
      <c r="H251" s="7" t="s">
        <v>1317</v>
      </c>
      <c r="I251" s="10" t="str">
        <f t="shared" si="0"/>
        <v>eshkovjke@gmail.com</v>
      </c>
      <c r="J251" s="7" t="s">
        <v>1320</v>
      </c>
      <c r="K251" s="10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</row>
    <row r="252" spans="1:23" ht="52.5" x14ac:dyDescent="0.2">
      <c r="A252" s="61">
        <v>251</v>
      </c>
      <c r="B252" s="7" t="s">
        <v>1180</v>
      </c>
      <c r="C252" s="8" t="s">
        <v>1181</v>
      </c>
      <c r="D252" s="9" t="s">
        <v>160</v>
      </c>
      <c r="E252" s="7"/>
      <c r="F252" s="7" t="s">
        <v>1285</v>
      </c>
      <c r="G252" s="7" t="s">
        <v>1321</v>
      </c>
      <c r="H252" s="7" t="s">
        <v>1322</v>
      </c>
      <c r="I252" s="10" t="s">
        <v>1323</v>
      </c>
      <c r="J252" s="7" t="s">
        <v>1324</v>
      </c>
      <c r="K252" s="10" t="s">
        <v>1290</v>
      </c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</row>
    <row r="253" spans="1:23" ht="52.5" x14ac:dyDescent="0.2">
      <c r="A253" s="61">
        <v>252</v>
      </c>
      <c r="B253" s="7" t="s">
        <v>1180</v>
      </c>
      <c r="C253" s="8" t="s">
        <v>1181</v>
      </c>
      <c r="D253" s="9" t="s">
        <v>172</v>
      </c>
      <c r="E253" s="7"/>
      <c r="F253" s="7" t="s">
        <v>1285</v>
      </c>
      <c r="G253" s="7" t="s">
        <v>1321</v>
      </c>
      <c r="H253" s="7" t="s">
        <v>1325</v>
      </c>
      <c r="I253" s="10" t="s">
        <v>1323</v>
      </c>
      <c r="J253" s="7" t="s">
        <v>1326</v>
      </c>
      <c r="K253" s="10" t="s">
        <v>1290</v>
      </c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</row>
    <row r="254" spans="1:23" ht="42" x14ac:dyDescent="0.2">
      <c r="A254" s="61">
        <v>253</v>
      </c>
      <c r="B254" s="7" t="s">
        <v>1180</v>
      </c>
      <c r="C254" s="8" t="s">
        <v>1181</v>
      </c>
      <c r="D254" s="9" t="s">
        <v>194</v>
      </c>
      <c r="E254" s="7" t="s">
        <v>5272</v>
      </c>
      <c r="F254" s="7" t="s">
        <v>1327</v>
      </c>
      <c r="G254" s="7" t="s">
        <v>1328</v>
      </c>
      <c r="H254" s="7" t="s">
        <v>1329</v>
      </c>
      <c r="I254" s="10" t="s">
        <v>1330</v>
      </c>
      <c r="J254" s="7" t="s">
        <v>1331</v>
      </c>
      <c r="K254" s="7" t="s">
        <v>1332</v>
      </c>
      <c r="L254" s="13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</row>
    <row r="255" spans="1:23" ht="52.5" x14ac:dyDescent="0.2">
      <c r="A255" s="61">
        <v>254</v>
      </c>
      <c r="B255" s="7" t="s">
        <v>1180</v>
      </c>
      <c r="C255" s="8" t="s">
        <v>1181</v>
      </c>
      <c r="D255" s="9" t="s">
        <v>375</v>
      </c>
      <c r="E255" s="7"/>
      <c r="F255" s="7" t="s">
        <v>1333</v>
      </c>
      <c r="G255" s="7" t="s">
        <v>1334</v>
      </c>
      <c r="H255" s="7" t="s">
        <v>1335</v>
      </c>
      <c r="I255" s="10" t="s">
        <v>1336</v>
      </c>
      <c r="J255" s="7" t="s">
        <v>1337</v>
      </c>
      <c r="K255" s="10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</row>
    <row r="256" spans="1:23" ht="63" x14ac:dyDescent="0.2">
      <c r="A256" s="61">
        <v>255</v>
      </c>
      <c r="B256" s="7" t="s">
        <v>1180</v>
      </c>
      <c r="C256" s="8" t="s">
        <v>1181</v>
      </c>
      <c r="D256" s="9" t="s">
        <v>415</v>
      </c>
      <c r="E256" s="7"/>
      <c r="F256" s="7" t="s">
        <v>1338</v>
      </c>
      <c r="G256" s="7" t="s">
        <v>1339</v>
      </c>
      <c r="H256" s="7" t="s">
        <v>1340</v>
      </c>
      <c r="I256" s="10" t="s">
        <v>1341</v>
      </c>
      <c r="J256" s="7" t="s">
        <v>1342</v>
      </c>
      <c r="K256" s="10" t="s">
        <v>1343</v>
      </c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</row>
    <row r="257" spans="1:23" ht="31.5" x14ac:dyDescent="0.2">
      <c r="A257" s="61">
        <v>256</v>
      </c>
      <c r="B257" s="7" t="s">
        <v>1180</v>
      </c>
      <c r="C257" s="8" t="s">
        <v>1181</v>
      </c>
      <c r="D257" s="9" t="s">
        <v>469</v>
      </c>
      <c r="E257" s="7"/>
      <c r="F257" s="7" t="s">
        <v>1344</v>
      </c>
      <c r="G257" s="7" t="s">
        <v>1345</v>
      </c>
      <c r="H257" s="7" t="s">
        <v>1346</v>
      </c>
      <c r="I257" s="10" t="s">
        <v>1347</v>
      </c>
      <c r="J257" s="7" t="s">
        <v>1348</v>
      </c>
      <c r="K257" s="10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</row>
    <row r="258" spans="1:23" ht="42" x14ac:dyDescent="0.2">
      <c r="A258" s="61">
        <v>257</v>
      </c>
      <c r="B258" s="7" t="s">
        <v>1180</v>
      </c>
      <c r="C258" s="8" t="s">
        <v>1181</v>
      </c>
      <c r="D258" s="9" t="s">
        <v>511</v>
      </c>
      <c r="E258" s="7"/>
      <c r="F258" s="7" t="s">
        <v>1349</v>
      </c>
      <c r="G258" s="7" t="s">
        <v>1350</v>
      </c>
      <c r="H258" s="7" t="s">
        <v>1351</v>
      </c>
      <c r="I258" s="10" t="s">
        <v>1352</v>
      </c>
      <c r="J258" s="7" t="s">
        <v>1353</v>
      </c>
      <c r="K258" s="10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</row>
    <row r="259" spans="1:23" ht="52.5" x14ac:dyDescent="0.2">
      <c r="A259" s="61">
        <v>258</v>
      </c>
      <c r="B259" s="7" t="s">
        <v>1180</v>
      </c>
      <c r="C259" s="8" t="s">
        <v>1181</v>
      </c>
      <c r="D259" s="9" t="s">
        <v>536</v>
      </c>
      <c r="E259" s="7"/>
      <c r="F259" s="7" t="s">
        <v>1354</v>
      </c>
      <c r="G259" s="7" t="s">
        <v>1355</v>
      </c>
      <c r="H259" s="7" t="s">
        <v>1356</v>
      </c>
      <c r="I259" s="10" t="s">
        <v>1357</v>
      </c>
      <c r="J259" s="7" t="s">
        <v>1358</v>
      </c>
      <c r="K259" s="10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</row>
    <row r="260" spans="1:23" ht="31.5" x14ac:dyDescent="0.2">
      <c r="A260" s="61">
        <v>259</v>
      </c>
      <c r="B260" s="7" t="s">
        <v>1180</v>
      </c>
      <c r="C260" s="8" t="s">
        <v>1181</v>
      </c>
      <c r="D260" s="9" t="s">
        <v>670</v>
      </c>
      <c r="E260" s="7"/>
      <c r="F260" s="7" t="s">
        <v>1359</v>
      </c>
      <c r="G260" s="7" t="s">
        <v>1360</v>
      </c>
      <c r="H260" s="7" t="s">
        <v>1361</v>
      </c>
      <c r="I260" s="10" t="s">
        <v>1362</v>
      </c>
      <c r="J260" s="7" t="s">
        <v>1363</v>
      </c>
      <c r="K260" s="10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</row>
    <row r="261" spans="1:23" ht="52.5" x14ac:dyDescent="0.2">
      <c r="A261" s="61">
        <v>260</v>
      </c>
      <c r="B261" s="7" t="s">
        <v>1180</v>
      </c>
      <c r="C261" s="8" t="s">
        <v>1181</v>
      </c>
      <c r="D261" s="9" t="s">
        <v>688</v>
      </c>
      <c r="E261" s="7"/>
      <c r="F261" s="7" t="s">
        <v>1364</v>
      </c>
      <c r="G261" s="7" t="s">
        <v>1365</v>
      </c>
      <c r="H261" s="7" t="s">
        <v>1366</v>
      </c>
      <c r="I261" s="10" t="s">
        <v>1367</v>
      </c>
      <c r="J261" s="7" t="s">
        <v>1368</v>
      </c>
      <c r="K261" s="10"/>
      <c r="L261" s="13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</row>
    <row r="262" spans="1:23" ht="63" x14ac:dyDescent="0.2">
      <c r="A262" s="61">
        <v>261</v>
      </c>
      <c r="B262" s="7" t="s">
        <v>1180</v>
      </c>
      <c r="C262" s="8" t="s">
        <v>1181</v>
      </c>
      <c r="D262" s="9" t="s">
        <v>702</v>
      </c>
      <c r="E262" s="7"/>
      <c r="F262" s="7" t="s">
        <v>1369</v>
      </c>
      <c r="G262" s="7"/>
      <c r="H262" s="7"/>
      <c r="I262" s="7"/>
      <c r="J262" s="7" t="s">
        <v>1370</v>
      </c>
      <c r="K262" s="10"/>
      <c r="L262" s="13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</row>
    <row r="263" spans="1:23" ht="63" x14ac:dyDescent="0.2">
      <c r="A263" s="61">
        <v>262</v>
      </c>
      <c r="B263" s="7" t="s">
        <v>1180</v>
      </c>
      <c r="C263" s="8" t="s">
        <v>1181</v>
      </c>
      <c r="D263" s="9" t="s">
        <v>771</v>
      </c>
      <c r="E263" s="20"/>
      <c r="F263" s="7" t="s">
        <v>1371</v>
      </c>
      <c r="G263" s="7" t="s">
        <v>1372</v>
      </c>
      <c r="H263" s="20" t="s">
        <v>1373</v>
      </c>
      <c r="I263" s="20" t="s">
        <v>1374</v>
      </c>
      <c r="J263" s="7" t="s">
        <v>1375</v>
      </c>
      <c r="K263" s="7" t="s">
        <v>1376</v>
      </c>
      <c r="L263" s="13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</row>
    <row r="264" spans="1:23" ht="52.5" x14ac:dyDescent="0.2">
      <c r="A264" s="61">
        <v>263</v>
      </c>
      <c r="B264" s="7" t="s">
        <v>1180</v>
      </c>
      <c r="C264" s="8" t="s">
        <v>1181</v>
      </c>
      <c r="D264" s="9" t="s">
        <v>813</v>
      </c>
      <c r="E264" s="7"/>
      <c r="F264" s="7" t="s">
        <v>1377</v>
      </c>
      <c r="G264" s="7" t="s">
        <v>1378</v>
      </c>
      <c r="H264" s="7" t="s">
        <v>1379</v>
      </c>
      <c r="I264" s="7" t="s">
        <v>1380</v>
      </c>
      <c r="J264" s="7" t="s">
        <v>1381</v>
      </c>
      <c r="K264" s="10" t="s">
        <v>1382</v>
      </c>
      <c r="L264" s="13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</row>
    <row r="265" spans="1:23" ht="84" x14ac:dyDescent="0.2">
      <c r="A265" s="61">
        <v>264</v>
      </c>
      <c r="B265" s="7" t="s">
        <v>1180</v>
      </c>
      <c r="C265" s="8" t="s">
        <v>1181</v>
      </c>
      <c r="D265" s="9" t="s">
        <v>831</v>
      </c>
      <c r="E265" s="7"/>
      <c r="F265" s="7" t="s">
        <v>1383</v>
      </c>
      <c r="G265" s="7" t="s">
        <v>1384</v>
      </c>
      <c r="H265" s="7" t="s">
        <v>1385</v>
      </c>
      <c r="I265" s="7" t="s">
        <v>1386</v>
      </c>
      <c r="J265" s="7" t="s">
        <v>1387</v>
      </c>
      <c r="K265" s="10" t="s">
        <v>1388</v>
      </c>
      <c r="L265" s="13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</row>
    <row r="266" spans="1:23" ht="52.5" x14ac:dyDescent="0.2">
      <c r="A266" s="61">
        <v>265</v>
      </c>
      <c r="B266" s="7" t="s">
        <v>1180</v>
      </c>
      <c r="C266" s="8" t="s">
        <v>1181</v>
      </c>
      <c r="D266" s="9" t="s">
        <v>1116</v>
      </c>
      <c r="E266" s="7"/>
      <c r="F266" s="7" t="s">
        <v>1389</v>
      </c>
      <c r="G266" s="7"/>
      <c r="H266" s="7"/>
      <c r="I266" s="7"/>
      <c r="J266" s="7"/>
      <c r="K266" s="7" t="s">
        <v>104</v>
      </c>
      <c r="L266" s="13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</row>
    <row r="267" spans="1:23" ht="63" x14ac:dyDescent="0.2">
      <c r="A267" s="61">
        <v>266</v>
      </c>
      <c r="B267" s="7" t="s">
        <v>1180</v>
      </c>
      <c r="C267" s="8" t="s">
        <v>1181</v>
      </c>
      <c r="D267" s="9" t="s">
        <v>1390</v>
      </c>
      <c r="E267" s="7"/>
      <c r="F267" s="7" t="s">
        <v>1391</v>
      </c>
      <c r="G267" s="7"/>
      <c r="H267" s="7"/>
      <c r="I267" s="7"/>
      <c r="J267" s="7"/>
      <c r="K267" s="7" t="s">
        <v>104</v>
      </c>
      <c r="L267" s="13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</row>
    <row r="268" spans="1:23" ht="52.5" x14ac:dyDescent="0.2">
      <c r="A268" s="61">
        <v>267</v>
      </c>
      <c r="B268" s="7" t="s">
        <v>1180</v>
      </c>
      <c r="C268" s="8" t="s">
        <v>1181</v>
      </c>
      <c r="D268" s="9" t="s">
        <v>1128</v>
      </c>
      <c r="E268" s="7"/>
      <c r="F268" s="7" t="s">
        <v>1392</v>
      </c>
      <c r="G268" s="7"/>
      <c r="H268" s="7"/>
      <c r="I268" s="7"/>
      <c r="J268" s="7"/>
      <c r="K268" s="7" t="s">
        <v>104</v>
      </c>
      <c r="L268" s="13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</row>
    <row r="269" spans="1:23" ht="42" x14ac:dyDescent="0.2">
      <c r="A269" s="61">
        <v>268</v>
      </c>
      <c r="B269" s="7" t="s">
        <v>1180</v>
      </c>
      <c r="C269" s="8" t="s">
        <v>1181</v>
      </c>
      <c r="D269" s="9" t="s">
        <v>1174</v>
      </c>
      <c r="E269" s="7" t="s">
        <v>5272</v>
      </c>
      <c r="F269" s="7" t="s">
        <v>1393</v>
      </c>
      <c r="G269" s="7" t="s">
        <v>1394</v>
      </c>
      <c r="H269" s="7" t="s">
        <v>1395</v>
      </c>
      <c r="I269" s="7" t="s">
        <v>1396</v>
      </c>
      <c r="J269" s="7" t="s">
        <v>1397</v>
      </c>
      <c r="K269" s="10" t="s">
        <v>1398</v>
      </c>
      <c r="L269" s="13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</row>
    <row r="270" spans="1:23" ht="31.5" x14ac:dyDescent="0.2">
      <c r="A270" s="61">
        <v>269</v>
      </c>
      <c r="B270" s="7" t="s">
        <v>1180</v>
      </c>
      <c r="C270" s="8" t="s">
        <v>1181</v>
      </c>
      <c r="D270" s="9" t="s">
        <v>1399</v>
      </c>
      <c r="E270" s="7" t="s">
        <v>5272</v>
      </c>
      <c r="F270" s="7" t="s">
        <v>1400</v>
      </c>
      <c r="G270" s="7" t="s">
        <v>1401</v>
      </c>
      <c r="H270" s="7" t="s">
        <v>1402</v>
      </c>
      <c r="I270" s="7" t="s">
        <v>1403</v>
      </c>
      <c r="J270" s="7" t="s">
        <v>1404</v>
      </c>
      <c r="K270" s="10" t="s">
        <v>1405</v>
      </c>
      <c r="L270" s="13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</row>
    <row r="271" spans="1:23" ht="63" x14ac:dyDescent="0.2">
      <c r="A271" s="61">
        <v>270</v>
      </c>
      <c r="B271" s="7" t="s">
        <v>1180</v>
      </c>
      <c r="C271" s="8" t="s">
        <v>1181</v>
      </c>
      <c r="D271" s="9" t="s">
        <v>1406</v>
      </c>
      <c r="E271" s="7"/>
      <c r="F271" s="7" t="s">
        <v>1407</v>
      </c>
      <c r="G271" s="7" t="s">
        <v>1408</v>
      </c>
      <c r="H271" s="7" t="s">
        <v>1409</v>
      </c>
      <c r="I271" s="7" t="s">
        <v>1410</v>
      </c>
      <c r="J271" s="7" t="s">
        <v>1411</v>
      </c>
      <c r="K271" s="7"/>
      <c r="L271" s="13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</row>
    <row r="272" spans="1:23" ht="31.5" x14ac:dyDescent="0.2">
      <c r="A272" s="61">
        <v>271</v>
      </c>
      <c r="B272" s="7" t="s">
        <v>1180</v>
      </c>
      <c r="C272" s="8" t="s">
        <v>1181</v>
      </c>
      <c r="D272" s="9" t="s">
        <v>1412</v>
      </c>
      <c r="E272" s="7"/>
      <c r="F272" s="7" t="s">
        <v>1413</v>
      </c>
      <c r="G272" s="7" t="s">
        <v>1414</v>
      </c>
      <c r="H272" s="7" t="s">
        <v>1415</v>
      </c>
      <c r="I272" s="10" t="s">
        <v>1416</v>
      </c>
      <c r="J272" s="7" t="s">
        <v>1417</v>
      </c>
      <c r="K272" s="33"/>
      <c r="L272" s="34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</row>
    <row r="273" spans="1:23" ht="42" x14ac:dyDescent="0.2">
      <c r="A273" s="61">
        <v>272</v>
      </c>
      <c r="B273" s="7" t="s">
        <v>1418</v>
      </c>
      <c r="C273" s="8" t="s">
        <v>1399</v>
      </c>
      <c r="D273" s="9" t="s">
        <v>17</v>
      </c>
      <c r="E273" s="7"/>
      <c r="F273" s="7" t="s">
        <v>1419</v>
      </c>
      <c r="G273" s="7" t="s">
        <v>1420</v>
      </c>
      <c r="H273" s="7" t="s">
        <v>1421</v>
      </c>
      <c r="I273" s="7" t="s">
        <v>1422</v>
      </c>
      <c r="J273" s="7" t="s">
        <v>1423</v>
      </c>
      <c r="K273" s="7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</row>
    <row r="274" spans="1:23" ht="73.5" x14ac:dyDescent="0.2">
      <c r="A274" s="61">
        <v>273</v>
      </c>
      <c r="B274" s="7" t="s">
        <v>1418</v>
      </c>
      <c r="C274" s="8" t="s">
        <v>1399</v>
      </c>
      <c r="D274" s="9" t="s">
        <v>30</v>
      </c>
      <c r="E274" s="7" t="s">
        <v>5272</v>
      </c>
      <c r="F274" s="7" t="s">
        <v>1424</v>
      </c>
      <c r="G274" s="7" t="s">
        <v>1425</v>
      </c>
      <c r="H274" s="7" t="s">
        <v>1426</v>
      </c>
      <c r="I274" s="7" t="s">
        <v>1427</v>
      </c>
      <c r="J274" s="7" t="s">
        <v>1428</v>
      </c>
      <c r="K274" s="10" t="s">
        <v>1429</v>
      </c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</row>
    <row r="275" spans="1:23" ht="52.5" x14ac:dyDescent="0.2">
      <c r="A275" s="61">
        <v>274</v>
      </c>
      <c r="B275" s="7" t="s">
        <v>1418</v>
      </c>
      <c r="C275" s="8" t="s">
        <v>1399</v>
      </c>
      <c r="D275" s="9" t="s">
        <v>35</v>
      </c>
      <c r="E275" s="7"/>
      <c r="F275" s="7" t="s">
        <v>1430</v>
      </c>
      <c r="G275" s="7" t="s">
        <v>1431</v>
      </c>
      <c r="H275" s="7" t="s">
        <v>1432</v>
      </c>
      <c r="I275" s="10" t="str">
        <f>HYPERLINK("mailto:helenstyle32@gmail.com","helenstyle32@gmail.com,")</f>
        <v>helenstyle32@gmail.com,</v>
      </c>
      <c r="J275" s="7" t="s">
        <v>1433</v>
      </c>
      <c r="K275" s="10" t="s">
        <v>1434</v>
      </c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</row>
    <row r="276" spans="1:23" ht="73.5" x14ac:dyDescent="0.2">
      <c r="A276" s="61">
        <v>275</v>
      </c>
      <c r="B276" s="7" t="s">
        <v>1418</v>
      </c>
      <c r="C276" s="8" t="s">
        <v>1399</v>
      </c>
      <c r="D276" s="9" t="s">
        <v>84</v>
      </c>
      <c r="E276" s="7" t="s">
        <v>5272</v>
      </c>
      <c r="F276" s="7" t="s">
        <v>1435</v>
      </c>
      <c r="G276" s="7" t="s">
        <v>1436</v>
      </c>
      <c r="H276" s="7" t="s">
        <v>1437</v>
      </c>
      <c r="I276" s="7" t="s">
        <v>1438</v>
      </c>
      <c r="J276" s="7" t="s">
        <v>1439</v>
      </c>
      <c r="K276" s="10" t="s">
        <v>1440</v>
      </c>
      <c r="L276" s="13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</row>
    <row r="277" spans="1:23" ht="52.5" x14ac:dyDescent="0.2">
      <c r="A277" s="61">
        <v>276</v>
      </c>
      <c r="B277" s="7" t="s">
        <v>1418</v>
      </c>
      <c r="C277" s="8" t="s">
        <v>1399</v>
      </c>
      <c r="D277" s="9" t="s">
        <v>41</v>
      </c>
      <c r="E277" s="7"/>
      <c r="F277" s="7" t="s">
        <v>1441</v>
      </c>
      <c r="G277" s="7" t="s">
        <v>1442</v>
      </c>
      <c r="H277" s="7" t="s">
        <v>1443</v>
      </c>
      <c r="I277" s="7" t="s">
        <v>1444</v>
      </c>
      <c r="J277" s="7" t="s">
        <v>1445</v>
      </c>
      <c r="K277" s="10" t="s">
        <v>1446</v>
      </c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</row>
    <row r="278" spans="1:23" ht="42" x14ac:dyDescent="0.2">
      <c r="A278" s="61">
        <v>277</v>
      </c>
      <c r="B278" s="7" t="s">
        <v>1418</v>
      </c>
      <c r="C278" s="8" t="s">
        <v>1399</v>
      </c>
      <c r="D278" s="9" t="s">
        <v>48</v>
      </c>
      <c r="E278" s="7"/>
      <c r="F278" s="7" t="s">
        <v>1447</v>
      </c>
      <c r="G278" s="7" t="s">
        <v>1448</v>
      </c>
      <c r="H278" s="7" t="s">
        <v>1449</v>
      </c>
      <c r="I278" s="7" t="s">
        <v>1450</v>
      </c>
      <c r="J278" s="7" t="s">
        <v>1451</v>
      </c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</row>
    <row r="279" spans="1:23" ht="42" x14ac:dyDescent="0.2">
      <c r="A279" s="61">
        <v>278</v>
      </c>
      <c r="B279" s="7" t="s">
        <v>1418</v>
      </c>
      <c r="C279" s="8" t="s">
        <v>1399</v>
      </c>
      <c r="D279" s="9" t="s">
        <v>102</v>
      </c>
      <c r="E279" s="7"/>
      <c r="F279" s="7" t="s">
        <v>1452</v>
      </c>
      <c r="G279" s="7" t="s">
        <v>1453</v>
      </c>
      <c r="H279" s="20" t="s">
        <v>1454</v>
      </c>
      <c r="I279" s="10" t="str">
        <f>HYPERLINK("mailto:orud.sch@gmail.com","orud.sch@gmail.com")</f>
        <v>orud.sch@gmail.com</v>
      </c>
      <c r="J279" s="7" t="s">
        <v>1455</v>
      </c>
      <c r="K279" s="10" t="s">
        <v>1456</v>
      </c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</row>
    <row r="280" spans="1:23" ht="52.5" x14ac:dyDescent="0.2">
      <c r="A280" s="61">
        <v>279</v>
      </c>
      <c r="B280" s="7" t="s">
        <v>1418</v>
      </c>
      <c r="C280" s="8" t="s">
        <v>1399</v>
      </c>
      <c r="D280" s="9" t="s">
        <v>242</v>
      </c>
      <c r="E280" s="7"/>
      <c r="F280" s="7" t="s">
        <v>1457</v>
      </c>
      <c r="G280" s="7" t="s">
        <v>1448</v>
      </c>
      <c r="H280" s="20" t="s">
        <v>1458</v>
      </c>
      <c r="I280" s="10" t="s">
        <v>1450</v>
      </c>
      <c r="J280" s="7" t="s">
        <v>1459</v>
      </c>
      <c r="K280" s="10" t="s">
        <v>1460</v>
      </c>
      <c r="L280" s="13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</row>
    <row r="281" spans="1:23" ht="31.5" x14ac:dyDescent="0.2">
      <c r="A281" s="61">
        <v>280</v>
      </c>
      <c r="B281" s="7" t="s">
        <v>1418</v>
      </c>
      <c r="C281" s="8" t="s">
        <v>1399</v>
      </c>
      <c r="D281" s="9" t="s">
        <v>248</v>
      </c>
      <c r="E281" s="7"/>
      <c r="F281" s="7" t="s">
        <v>1461</v>
      </c>
      <c r="G281" s="7" t="s">
        <v>1462</v>
      </c>
      <c r="H281" s="7" t="s">
        <v>1463</v>
      </c>
      <c r="I281" s="7" t="s">
        <v>1464</v>
      </c>
      <c r="J281" s="7" t="s">
        <v>1465</v>
      </c>
      <c r="K281" s="10" t="s">
        <v>1466</v>
      </c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</row>
    <row r="282" spans="1:23" ht="63" x14ac:dyDescent="0.2">
      <c r="A282" s="61">
        <v>281</v>
      </c>
      <c r="B282" s="7" t="s">
        <v>1418</v>
      </c>
      <c r="C282" s="8" t="s">
        <v>1399</v>
      </c>
      <c r="D282" s="9" t="s">
        <v>260</v>
      </c>
      <c r="E282" s="7"/>
      <c r="F282" s="7" t="s">
        <v>1467</v>
      </c>
      <c r="G282" s="7" t="s">
        <v>1468</v>
      </c>
      <c r="H282" s="7" t="s">
        <v>1469</v>
      </c>
      <c r="I282" s="7" t="s">
        <v>1470</v>
      </c>
      <c r="J282" s="7" t="s">
        <v>1471</v>
      </c>
      <c r="K282" s="7" t="s">
        <v>1472</v>
      </c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</row>
    <row r="283" spans="1:23" ht="42" x14ac:dyDescent="0.2">
      <c r="A283" s="61">
        <v>282</v>
      </c>
      <c r="B283" s="7" t="s">
        <v>1418</v>
      </c>
      <c r="C283" s="8" t="s">
        <v>1399</v>
      </c>
      <c r="D283" s="9" t="s">
        <v>266</v>
      </c>
      <c r="E283" s="7"/>
      <c r="F283" s="7" t="s">
        <v>1473</v>
      </c>
      <c r="G283" s="7" t="s">
        <v>1474</v>
      </c>
      <c r="H283" s="7" t="s">
        <v>1475</v>
      </c>
      <c r="I283" s="7" t="s">
        <v>1476</v>
      </c>
      <c r="J283" s="7" t="s">
        <v>1477</v>
      </c>
      <c r="K283" s="10"/>
      <c r="L283" s="13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</row>
    <row r="284" spans="1:23" ht="52.5" x14ac:dyDescent="0.2">
      <c r="A284" s="61">
        <v>283</v>
      </c>
      <c r="B284" s="7" t="s">
        <v>1418</v>
      </c>
      <c r="C284" s="8" t="s">
        <v>1399</v>
      </c>
      <c r="D284" s="9" t="s">
        <v>272</v>
      </c>
      <c r="E284" s="7"/>
      <c r="F284" s="7" t="s">
        <v>1478</v>
      </c>
      <c r="G284" s="7" t="s">
        <v>1479</v>
      </c>
      <c r="H284" s="7" t="s">
        <v>1480</v>
      </c>
      <c r="I284" s="7" t="s">
        <v>1481</v>
      </c>
      <c r="J284" s="7" t="s">
        <v>1482</v>
      </c>
      <c r="K284" s="10"/>
      <c r="L284" s="13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</row>
    <row r="285" spans="1:23" ht="73.5" x14ac:dyDescent="0.2">
      <c r="A285" s="61">
        <v>284</v>
      </c>
      <c r="B285" s="7" t="s">
        <v>1418</v>
      </c>
      <c r="C285" s="8" t="s">
        <v>1399</v>
      </c>
      <c r="D285" s="9" t="s">
        <v>278</v>
      </c>
      <c r="E285" s="7"/>
      <c r="F285" s="7" t="s">
        <v>1483</v>
      </c>
      <c r="G285" s="7"/>
      <c r="H285" s="7"/>
      <c r="I285" s="7"/>
      <c r="J285" s="7"/>
      <c r="K285" s="7" t="s">
        <v>104</v>
      </c>
      <c r="L285" s="13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</row>
    <row r="286" spans="1:23" ht="73.5" x14ac:dyDescent="0.2">
      <c r="A286" s="61">
        <v>285</v>
      </c>
      <c r="B286" s="7" t="s">
        <v>1418</v>
      </c>
      <c r="C286" s="8" t="s">
        <v>1399</v>
      </c>
      <c r="D286" s="9" t="s">
        <v>284</v>
      </c>
      <c r="E286" s="7"/>
      <c r="F286" s="7" t="s">
        <v>1484</v>
      </c>
      <c r="G286" s="7"/>
      <c r="H286" s="7"/>
      <c r="I286" s="7"/>
      <c r="J286" s="7"/>
      <c r="K286" s="7" t="s">
        <v>104</v>
      </c>
      <c r="L286" s="13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</row>
    <row r="287" spans="1:23" ht="52.5" x14ac:dyDescent="0.2">
      <c r="A287" s="61">
        <v>286</v>
      </c>
      <c r="B287" s="7" t="s">
        <v>1418</v>
      </c>
      <c r="C287" s="8" t="s">
        <v>1399</v>
      </c>
      <c r="D287" s="9" t="s">
        <v>290</v>
      </c>
      <c r="E287" s="7"/>
      <c r="F287" s="7" t="s">
        <v>1485</v>
      </c>
      <c r="G287" s="7" t="s">
        <v>1486</v>
      </c>
      <c r="H287" s="7" t="s">
        <v>1487</v>
      </c>
      <c r="I287" s="7" t="s">
        <v>1488</v>
      </c>
      <c r="J287" s="7" t="s">
        <v>1489</v>
      </c>
      <c r="K287" s="7"/>
      <c r="L287" s="13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</row>
    <row r="288" spans="1:23" ht="84" x14ac:dyDescent="0.2">
      <c r="A288" s="61">
        <v>287</v>
      </c>
      <c r="B288" s="7" t="s">
        <v>1418</v>
      </c>
      <c r="C288" s="8" t="s">
        <v>1399</v>
      </c>
      <c r="D288" s="9" t="s">
        <v>296</v>
      </c>
      <c r="E288" s="7" t="s">
        <v>5272</v>
      </c>
      <c r="F288" s="7" t="s">
        <v>1490</v>
      </c>
      <c r="G288" s="7" t="s">
        <v>1491</v>
      </c>
      <c r="H288" s="7" t="s">
        <v>1492</v>
      </c>
      <c r="I288" s="7" t="s">
        <v>1493</v>
      </c>
      <c r="J288" s="7" t="s">
        <v>1494</v>
      </c>
      <c r="K288" s="10" t="s">
        <v>1495</v>
      </c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</row>
    <row r="289" spans="1:23" ht="63" x14ac:dyDescent="0.2">
      <c r="A289" s="61">
        <v>288</v>
      </c>
      <c r="B289" s="7" t="s">
        <v>1496</v>
      </c>
      <c r="C289" s="8" t="s">
        <v>1406</v>
      </c>
      <c r="D289" s="9" t="s">
        <v>11</v>
      </c>
      <c r="E289" s="7"/>
      <c r="F289" s="7" t="s">
        <v>1497</v>
      </c>
      <c r="G289" s="7" t="s">
        <v>1498</v>
      </c>
      <c r="H289" s="7" t="s">
        <v>1499</v>
      </c>
      <c r="I289" s="7" t="s">
        <v>1500</v>
      </c>
      <c r="J289" s="7" t="s">
        <v>1501</v>
      </c>
      <c r="K289" s="10" t="s">
        <v>1502</v>
      </c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</row>
    <row r="290" spans="1:23" ht="63" x14ac:dyDescent="0.2">
      <c r="A290" s="61">
        <v>289</v>
      </c>
      <c r="B290" s="7" t="s">
        <v>1496</v>
      </c>
      <c r="C290" s="8" t="s">
        <v>1406</v>
      </c>
      <c r="D290" s="9" t="s">
        <v>17</v>
      </c>
      <c r="E290" s="7"/>
      <c r="F290" s="7" t="s">
        <v>1503</v>
      </c>
      <c r="G290" s="7" t="s">
        <v>1504</v>
      </c>
      <c r="H290" s="7" t="s">
        <v>1505</v>
      </c>
      <c r="I290" s="7" t="s">
        <v>1506</v>
      </c>
      <c r="J290" s="7" t="s">
        <v>1507</v>
      </c>
      <c r="K290" s="10" t="s">
        <v>1508</v>
      </c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</row>
    <row r="291" spans="1:23" ht="52.5" x14ac:dyDescent="0.2">
      <c r="A291" s="61">
        <v>290</v>
      </c>
      <c r="B291" s="7" t="s">
        <v>1496</v>
      </c>
      <c r="C291" s="8" t="s">
        <v>1406</v>
      </c>
      <c r="D291" s="9" t="s">
        <v>23</v>
      </c>
      <c r="E291" s="7"/>
      <c r="F291" s="7" t="s">
        <v>1509</v>
      </c>
      <c r="G291" s="7" t="s">
        <v>1510</v>
      </c>
      <c r="H291" s="7" t="s">
        <v>1511</v>
      </c>
      <c r="I291" s="7" t="s">
        <v>1512</v>
      </c>
      <c r="J291" s="7" t="s">
        <v>1513</v>
      </c>
      <c r="K291" s="10" t="s">
        <v>1514</v>
      </c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</row>
    <row r="292" spans="1:23" ht="73.5" x14ac:dyDescent="0.2">
      <c r="A292" s="61">
        <v>291</v>
      </c>
      <c r="B292" s="7" t="s">
        <v>1496</v>
      </c>
      <c r="C292" s="8" t="s">
        <v>1406</v>
      </c>
      <c r="D292" s="9" t="s">
        <v>30</v>
      </c>
      <c r="E292" s="7"/>
      <c r="F292" s="7" t="s">
        <v>1515</v>
      </c>
      <c r="G292" s="7" t="s">
        <v>1516</v>
      </c>
      <c r="H292" s="7" t="s">
        <v>1517</v>
      </c>
      <c r="I292" s="7" t="s">
        <v>1518</v>
      </c>
      <c r="J292" s="7" t="s">
        <v>1519</v>
      </c>
      <c r="K292" s="10" t="s">
        <v>1520</v>
      </c>
      <c r="L292" s="13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</row>
    <row r="293" spans="1:23" ht="63" x14ac:dyDescent="0.2">
      <c r="A293" s="61">
        <v>292</v>
      </c>
      <c r="B293" s="7" t="s">
        <v>1496</v>
      </c>
      <c r="C293" s="8" t="s">
        <v>1406</v>
      </c>
      <c r="D293" s="9" t="s">
        <v>35</v>
      </c>
      <c r="E293" s="7"/>
      <c r="F293" s="7" t="s">
        <v>1521</v>
      </c>
      <c r="G293" s="7" t="s">
        <v>1522</v>
      </c>
      <c r="H293" s="7" t="s">
        <v>1523</v>
      </c>
      <c r="I293" s="7" t="s">
        <v>1524</v>
      </c>
      <c r="J293" s="7" t="s">
        <v>1525</v>
      </c>
      <c r="K293" s="10" t="s">
        <v>1526</v>
      </c>
      <c r="L293" s="13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</row>
    <row r="294" spans="1:23" ht="94.5" x14ac:dyDescent="0.2">
      <c r="A294" s="61">
        <v>293</v>
      </c>
      <c r="B294" s="7" t="s">
        <v>1527</v>
      </c>
      <c r="C294" s="8" t="s">
        <v>1528</v>
      </c>
      <c r="D294" s="9" t="s">
        <v>11</v>
      </c>
      <c r="E294" s="7"/>
      <c r="F294" s="7" t="s">
        <v>1529</v>
      </c>
      <c r="G294" s="7" t="s">
        <v>1530</v>
      </c>
      <c r="H294" s="7" t="s">
        <v>1531</v>
      </c>
      <c r="I294" s="7" t="s">
        <v>1532</v>
      </c>
      <c r="J294" s="7" t="s">
        <v>1533</v>
      </c>
      <c r="K294" s="10" t="s">
        <v>1534</v>
      </c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</row>
    <row r="295" spans="1:23" ht="42" x14ac:dyDescent="0.2">
      <c r="A295" s="61">
        <v>294</v>
      </c>
      <c r="B295" s="7" t="s">
        <v>1527</v>
      </c>
      <c r="C295" s="8" t="s">
        <v>1528</v>
      </c>
      <c r="D295" s="9" t="s">
        <v>17</v>
      </c>
      <c r="E295" s="7"/>
      <c r="F295" s="7" t="s">
        <v>1535</v>
      </c>
      <c r="G295" s="7" t="s">
        <v>1536</v>
      </c>
      <c r="H295" s="7" t="s">
        <v>1537</v>
      </c>
      <c r="I295" s="7" t="s">
        <v>1538</v>
      </c>
      <c r="J295" s="7" t="s">
        <v>1539</v>
      </c>
      <c r="K295" s="10" t="s">
        <v>1540</v>
      </c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</row>
    <row r="296" spans="1:23" ht="42" x14ac:dyDescent="0.2">
      <c r="A296" s="61">
        <v>295</v>
      </c>
      <c r="B296" s="7" t="s">
        <v>1527</v>
      </c>
      <c r="C296" s="8" t="s">
        <v>1528</v>
      </c>
      <c r="D296" s="9" t="s">
        <v>23</v>
      </c>
      <c r="E296" s="7"/>
      <c r="F296" s="7" t="s">
        <v>1541</v>
      </c>
      <c r="G296" s="7" t="s">
        <v>1542</v>
      </c>
      <c r="H296" s="7" t="s">
        <v>1543</v>
      </c>
      <c r="I296" s="7" t="s">
        <v>1544</v>
      </c>
      <c r="J296" s="7" t="s">
        <v>1545</v>
      </c>
      <c r="K296" s="10" t="s">
        <v>1546</v>
      </c>
      <c r="L296" s="13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</row>
    <row r="297" spans="1:23" ht="42" x14ac:dyDescent="0.2">
      <c r="A297" s="61">
        <v>296</v>
      </c>
      <c r="B297" s="7" t="s">
        <v>1527</v>
      </c>
      <c r="C297" s="8" t="s">
        <v>1528</v>
      </c>
      <c r="D297" s="9" t="s">
        <v>30</v>
      </c>
      <c r="E297" s="7"/>
      <c r="F297" s="7" t="s">
        <v>1547</v>
      </c>
      <c r="G297" s="7" t="s">
        <v>1548</v>
      </c>
      <c r="H297" s="7">
        <v>89044585180</v>
      </c>
      <c r="I297" s="7" t="s">
        <v>1549</v>
      </c>
      <c r="J297" s="7" t="s">
        <v>1550</v>
      </c>
      <c r="K297" s="7"/>
      <c r="L297" s="13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</row>
    <row r="298" spans="1:23" ht="63" x14ac:dyDescent="0.2">
      <c r="A298" s="61">
        <v>297</v>
      </c>
      <c r="B298" s="7" t="s">
        <v>1551</v>
      </c>
      <c r="C298" s="8" t="s">
        <v>1412</v>
      </c>
      <c r="D298" s="9" t="s">
        <v>11</v>
      </c>
      <c r="E298" s="7"/>
      <c r="F298" s="7" t="s">
        <v>1552</v>
      </c>
      <c r="G298" s="7" t="s">
        <v>1553</v>
      </c>
      <c r="H298" s="7" t="s">
        <v>1554</v>
      </c>
      <c r="I298" s="7" t="s">
        <v>1555</v>
      </c>
      <c r="J298" s="7" t="s">
        <v>1556</v>
      </c>
      <c r="K298" s="7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</row>
    <row r="299" spans="1:23" ht="63" x14ac:dyDescent="0.2">
      <c r="A299" s="61">
        <v>298</v>
      </c>
      <c r="B299" s="7" t="s">
        <v>1551</v>
      </c>
      <c r="C299" s="8" t="s">
        <v>1412</v>
      </c>
      <c r="D299" s="9" t="s">
        <v>17</v>
      </c>
      <c r="E299" s="7"/>
      <c r="F299" s="7" t="s">
        <v>1557</v>
      </c>
      <c r="G299" s="7" t="s">
        <v>1558</v>
      </c>
      <c r="H299" s="7" t="s">
        <v>1559</v>
      </c>
      <c r="I299" s="7" t="s">
        <v>1560</v>
      </c>
      <c r="J299" s="7" t="s">
        <v>1561</v>
      </c>
      <c r="K299" s="10" t="s">
        <v>1562</v>
      </c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</row>
    <row r="300" spans="1:23" ht="42" x14ac:dyDescent="0.2">
      <c r="A300" s="61">
        <v>299</v>
      </c>
      <c r="B300" s="7" t="s">
        <v>1551</v>
      </c>
      <c r="C300" s="8" t="s">
        <v>1412</v>
      </c>
      <c r="D300" s="9" t="s">
        <v>30</v>
      </c>
      <c r="E300" s="7"/>
      <c r="F300" s="7" t="s">
        <v>1563</v>
      </c>
      <c r="G300" s="7" t="s">
        <v>1564</v>
      </c>
      <c r="H300" s="7" t="s">
        <v>1565</v>
      </c>
      <c r="I300" s="7" t="s">
        <v>1566</v>
      </c>
      <c r="J300" s="7" t="s">
        <v>1567</v>
      </c>
      <c r="K300" s="7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</row>
    <row r="301" spans="1:23" ht="42" x14ac:dyDescent="0.2">
      <c r="A301" s="61">
        <v>300</v>
      </c>
      <c r="B301" s="7" t="s">
        <v>1551</v>
      </c>
      <c r="C301" s="8" t="s">
        <v>1412</v>
      </c>
      <c r="D301" s="9" t="s">
        <v>35</v>
      </c>
      <c r="E301" s="7"/>
      <c r="F301" s="7" t="s">
        <v>1568</v>
      </c>
      <c r="G301" s="7" t="s">
        <v>1569</v>
      </c>
      <c r="H301" s="20" t="s">
        <v>1570</v>
      </c>
      <c r="I301" s="7" t="s">
        <v>1571</v>
      </c>
      <c r="J301" s="7" t="s">
        <v>1572</v>
      </c>
      <c r="K301" s="36" t="s">
        <v>1573</v>
      </c>
      <c r="L301" s="3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1:23" ht="42" x14ac:dyDescent="0.2">
      <c r="A302" s="61">
        <v>301</v>
      </c>
      <c r="B302" s="7" t="s">
        <v>1574</v>
      </c>
      <c r="C302" s="8" t="s">
        <v>1575</v>
      </c>
      <c r="D302" s="9" t="s">
        <v>11</v>
      </c>
      <c r="E302" s="7" t="s">
        <v>5272</v>
      </c>
      <c r="F302" s="7" t="s">
        <v>1576</v>
      </c>
      <c r="G302" s="7" t="s">
        <v>1577</v>
      </c>
      <c r="H302" s="7" t="s">
        <v>1578</v>
      </c>
      <c r="I302" s="7" t="s">
        <v>1579</v>
      </c>
      <c r="J302" s="7" t="s">
        <v>1580</v>
      </c>
      <c r="K302" s="10" t="s">
        <v>1581</v>
      </c>
      <c r="L302" s="13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</row>
    <row r="303" spans="1:23" ht="42" x14ac:dyDescent="0.2">
      <c r="A303" s="61">
        <v>302</v>
      </c>
      <c r="B303" s="7" t="s">
        <v>1574</v>
      </c>
      <c r="C303" s="8" t="s">
        <v>1575</v>
      </c>
      <c r="D303" s="9" t="s">
        <v>17</v>
      </c>
      <c r="E303" s="7"/>
      <c r="F303" s="7" t="s">
        <v>1582</v>
      </c>
      <c r="G303" s="7" t="s">
        <v>1583</v>
      </c>
      <c r="H303" s="7" t="s">
        <v>1584</v>
      </c>
      <c r="I303" s="7" t="s">
        <v>1585</v>
      </c>
      <c r="J303" s="7" t="s">
        <v>1586</v>
      </c>
      <c r="K303" s="7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</row>
    <row r="304" spans="1:23" ht="31.5" x14ac:dyDescent="0.2">
      <c r="A304" s="61">
        <v>303</v>
      </c>
      <c r="B304" s="7" t="s">
        <v>1574</v>
      </c>
      <c r="C304" s="8" t="s">
        <v>1575</v>
      </c>
      <c r="D304" s="9" t="s">
        <v>23</v>
      </c>
      <c r="E304" s="7"/>
      <c r="F304" s="7" t="s">
        <v>1587</v>
      </c>
      <c r="G304" s="7" t="s">
        <v>1588</v>
      </c>
      <c r="H304" s="7" t="s">
        <v>1589</v>
      </c>
      <c r="I304" s="7" t="s">
        <v>1590</v>
      </c>
      <c r="J304" s="7" t="s">
        <v>1591</v>
      </c>
      <c r="K304" s="7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</row>
    <row r="305" spans="1:23" ht="31.5" x14ac:dyDescent="0.2">
      <c r="A305" s="61">
        <v>304</v>
      </c>
      <c r="B305" s="7" t="s">
        <v>1574</v>
      </c>
      <c r="C305" s="8" t="s">
        <v>1575</v>
      </c>
      <c r="D305" s="9" t="s">
        <v>30</v>
      </c>
      <c r="E305" s="7"/>
      <c r="F305" s="7" t="s">
        <v>1592</v>
      </c>
      <c r="G305" s="7" t="s">
        <v>1593</v>
      </c>
      <c r="H305" s="7" t="s">
        <v>1594</v>
      </c>
      <c r="I305" s="7" t="s">
        <v>1595</v>
      </c>
      <c r="J305" s="7" t="s">
        <v>1596</v>
      </c>
      <c r="K305" s="10" t="s">
        <v>1597</v>
      </c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</row>
    <row r="306" spans="1:23" ht="42" x14ac:dyDescent="0.2">
      <c r="A306" s="61">
        <v>305</v>
      </c>
      <c r="B306" s="7" t="s">
        <v>1574</v>
      </c>
      <c r="C306" s="8" t="s">
        <v>1575</v>
      </c>
      <c r="D306" s="9" t="s">
        <v>35</v>
      </c>
      <c r="E306" s="7"/>
      <c r="F306" s="7" t="s">
        <v>1598</v>
      </c>
      <c r="G306" s="7" t="s">
        <v>1599</v>
      </c>
      <c r="H306" s="7" t="s">
        <v>1600</v>
      </c>
      <c r="I306" s="7" t="s">
        <v>1601</v>
      </c>
      <c r="J306" s="7" t="s">
        <v>1602</v>
      </c>
      <c r="K306" s="7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</row>
    <row r="307" spans="1:23" ht="31.5" x14ac:dyDescent="0.2">
      <c r="A307" s="61">
        <v>306</v>
      </c>
      <c r="B307" s="7" t="s">
        <v>1574</v>
      </c>
      <c r="C307" s="8" t="s">
        <v>1575</v>
      </c>
      <c r="D307" s="9" t="s">
        <v>84</v>
      </c>
      <c r="E307" s="7"/>
      <c r="F307" s="7" t="s">
        <v>1603</v>
      </c>
      <c r="G307" s="7" t="s">
        <v>1604</v>
      </c>
      <c r="H307" s="7" t="s">
        <v>1605</v>
      </c>
      <c r="I307" s="7" t="s">
        <v>1606</v>
      </c>
      <c r="J307" s="7" t="s">
        <v>1607</v>
      </c>
      <c r="K307" s="7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</row>
    <row r="308" spans="1:23" ht="31.5" x14ac:dyDescent="0.2">
      <c r="A308" s="61">
        <v>307</v>
      </c>
      <c r="B308" s="7" t="s">
        <v>1574</v>
      </c>
      <c r="C308" s="8" t="s">
        <v>1575</v>
      </c>
      <c r="D308" s="9" t="s">
        <v>41</v>
      </c>
      <c r="E308" s="7"/>
      <c r="F308" s="7" t="s">
        <v>1608</v>
      </c>
      <c r="G308" s="7" t="s">
        <v>1609</v>
      </c>
      <c r="H308" s="7" t="s">
        <v>1610</v>
      </c>
      <c r="I308" s="7" t="s">
        <v>1611</v>
      </c>
      <c r="J308" s="7" t="s">
        <v>1612</v>
      </c>
      <c r="K308" s="7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</row>
    <row r="309" spans="1:23" ht="42" x14ac:dyDescent="0.2">
      <c r="A309" s="61">
        <v>308</v>
      </c>
      <c r="B309" s="7" t="s">
        <v>1574</v>
      </c>
      <c r="C309" s="8" t="s">
        <v>1575</v>
      </c>
      <c r="D309" s="9" t="s">
        <v>48</v>
      </c>
      <c r="E309" s="7"/>
      <c r="F309" s="7" t="s">
        <v>1613</v>
      </c>
      <c r="G309" s="7" t="s">
        <v>1614</v>
      </c>
      <c r="H309" s="7" t="s">
        <v>1615</v>
      </c>
      <c r="I309" s="7" t="s">
        <v>1616</v>
      </c>
      <c r="J309" s="7" t="s">
        <v>1617</v>
      </c>
      <c r="K309" s="7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</row>
    <row r="310" spans="1:23" ht="42" x14ac:dyDescent="0.2">
      <c r="A310" s="61">
        <v>309</v>
      </c>
      <c r="B310" s="7" t="s">
        <v>1574</v>
      </c>
      <c r="C310" s="8" t="s">
        <v>1575</v>
      </c>
      <c r="D310" s="9" t="s">
        <v>102</v>
      </c>
      <c r="E310" s="7"/>
      <c r="F310" s="7" t="s">
        <v>1618</v>
      </c>
      <c r="G310" s="7" t="s">
        <v>1619</v>
      </c>
      <c r="H310" s="7" t="s">
        <v>1620</v>
      </c>
      <c r="I310" s="7" t="s">
        <v>1621</v>
      </c>
      <c r="J310" s="7" t="s">
        <v>1622</v>
      </c>
      <c r="K310" s="7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</row>
    <row r="311" spans="1:23" ht="52.5" x14ac:dyDescent="0.2">
      <c r="A311" s="61">
        <v>310</v>
      </c>
      <c r="B311" s="7" t="s">
        <v>1574</v>
      </c>
      <c r="C311" s="8" t="s">
        <v>1575</v>
      </c>
      <c r="D311" s="9">
        <v>10</v>
      </c>
      <c r="E311" s="7"/>
      <c r="F311" s="7" t="s">
        <v>1623</v>
      </c>
      <c r="G311" s="7" t="s">
        <v>1624</v>
      </c>
      <c r="H311" s="7" t="s">
        <v>1625</v>
      </c>
      <c r="I311" s="7" t="s">
        <v>1626</v>
      </c>
      <c r="J311" s="7" t="s">
        <v>1627</v>
      </c>
      <c r="K311" s="10" t="str">
        <f>HYPERLINK("https://schools.dnevnik.ru/odo/news.aspx?network=1000000635708&amp;news=1240111","https://schools.dnevnik.ru/odo/news.aspx?network=1000000635708&amp;news=1240111")</f>
        <v>https://schools.dnevnik.ru/odo/news.aspx?network=1000000635708&amp;news=1240111</v>
      </c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</row>
    <row r="312" spans="1:23" ht="31.5" x14ac:dyDescent="0.2">
      <c r="A312" s="61">
        <v>311</v>
      </c>
      <c r="B312" s="7" t="s">
        <v>1574</v>
      </c>
      <c r="C312" s="8" t="s">
        <v>1575</v>
      </c>
      <c r="D312" s="9">
        <v>11</v>
      </c>
      <c r="E312" s="7"/>
      <c r="F312" s="7" t="s">
        <v>1628</v>
      </c>
      <c r="G312" s="7" t="s">
        <v>1629</v>
      </c>
      <c r="H312" s="7" t="s">
        <v>1630</v>
      </c>
      <c r="I312" s="7" t="s">
        <v>1631</v>
      </c>
      <c r="J312" s="7" t="s">
        <v>1632</v>
      </c>
      <c r="K312" s="7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</row>
    <row r="313" spans="1:23" ht="42" x14ac:dyDescent="0.2">
      <c r="A313" s="61">
        <v>312</v>
      </c>
      <c r="B313" s="7" t="s">
        <v>1574</v>
      </c>
      <c r="C313" s="8" t="s">
        <v>1575</v>
      </c>
      <c r="D313" s="9">
        <v>12</v>
      </c>
      <c r="E313" s="7"/>
      <c r="F313" s="7" t="s">
        <v>1633</v>
      </c>
      <c r="G313" s="7" t="s">
        <v>1634</v>
      </c>
      <c r="H313" s="7" t="s">
        <v>1635</v>
      </c>
      <c r="I313" s="7" t="s">
        <v>1636</v>
      </c>
      <c r="J313" s="7" t="s">
        <v>1637</v>
      </c>
      <c r="K313" s="7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</row>
    <row r="314" spans="1:23" ht="31.5" x14ac:dyDescent="0.2">
      <c r="A314" s="61">
        <v>313</v>
      </c>
      <c r="B314" s="7" t="s">
        <v>1574</v>
      </c>
      <c r="C314" s="8" t="s">
        <v>1575</v>
      </c>
      <c r="D314" s="9">
        <v>13</v>
      </c>
      <c r="E314" s="7"/>
      <c r="F314" s="7" t="s">
        <v>1638</v>
      </c>
      <c r="G314" s="7" t="s">
        <v>1639</v>
      </c>
      <c r="H314" s="7" t="s">
        <v>1640</v>
      </c>
      <c r="I314" s="7" t="s">
        <v>1641</v>
      </c>
      <c r="J314" s="7" t="s">
        <v>1642</v>
      </c>
      <c r="K314" s="7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</row>
    <row r="315" spans="1:23" ht="52.5" x14ac:dyDescent="0.2">
      <c r="A315" s="61">
        <v>314</v>
      </c>
      <c r="B315" s="7" t="s">
        <v>1574</v>
      </c>
      <c r="C315" s="8" t="s">
        <v>1575</v>
      </c>
      <c r="D315" s="9">
        <v>14</v>
      </c>
      <c r="E315" s="7"/>
      <c r="F315" s="7" t="s">
        <v>1643</v>
      </c>
      <c r="G315" s="7" t="s">
        <v>1644</v>
      </c>
      <c r="H315" s="7" t="s">
        <v>1645</v>
      </c>
      <c r="I315" s="7" t="s">
        <v>1646</v>
      </c>
      <c r="J315" s="7" t="s">
        <v>1647</v>
      </c>
      <c r="K315" s="10" t="s">
        <v>1648</v>
      </c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</row>
    <row r="316" spans="1:23" ht="42" x14ac:dyDescent="0.2">
      <c r="A316" s="61">
        <v>315</v>
      </c>
      <c r="B316" s="7" t="s">
        <v>1574</v>
      </c>
      <c r="C316" s="8" t="s">
        <v>1575</v>
      </c>
      <c r="D316" s="9">
        <v>15</v>
      </c>
      <c r="E316" s="7"/>
      <c r="F316" s="7" t="s">
        <v>1649</v>
      </c>
      <c r="G316" s="7" t="s">
        <v>1650</v>
      </c>
      <c r="H316" s="7" t="s">
        <v>1651</v>
      </c>
      <c r="I316" s="7" t="s">
        <v>1652</v>
      </c>
      <c r="J316" s="7" t="s">
        <v>1653</v>
      </c>
      <c r="K316" s="7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</row>
    <row r="317" spans="1:23" ht="52.5" x14ac:dyDescent="0.2">
      <c r="A317" s="61">
        <v>316</v>
      </c>
      <c r="B317" s="7" t="s">
        <v>1574</v>
      </c>
      <c r="C317" s="8" t="s">
        <v>1575</v>
      </c>
      <c r="D317" s="9">
        <v>16</v>
      </c>
      <c r="E317" s="7"/>
      <c r="F317" s="7" t="s">
        <v>1654</v>
      </c>
      <c r="G317" s="7" t="s">
        <v>1655</v>
      </c>
      <c r="H317" s="7" t="s">
        <v>1656</v>
      </c>
      <c r="I317" s="7" t="s">
        <v>1657</v>
      </c>
      <c r="J317" s="7" t="s">
        <v>1658</v>
      </c>
      <c r="K317" s="7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</row>
    <row r="318" spans="1:23" ht="31.5" x14ac:dyDescent="0.2">
      <c r="A318" s="61">
        <v>317</v>
      </c>
      <c r="B318" s="7" t="s">
        <v>1574</v>
      </c>
      <c r="C318" s="8" t="s">
        <v>1575</v>
      </c>
      <c r="D318" s="9" t="s">
        <v>284</v>
      </c>
      <c r="E318" s="7"/>
      <c r="F318" s="7" t="s">
        <v>1659</v>
      </c>
      <c r="G318" s="7" t="s">
        <v>1629</v>
      </c>
      <c r="H318" s="7" t="s">
        <v>1630</v>
      </c>
      <c r="I318" s="7" t="s">
        <v>1631</v>
      </c>
      <c r="J318" s="7" t="s">
        <v>1632</v>
      </c>
      <c r="K318" s="7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</row>
    <row r="319" spans="1:23" ht="31.5" x14ac:dyDescent="0.2">
      <c r="A319" s="61">
        <v>318</v>
      </c>
      <c r="B319" s="7" t="s">
        <v>1574</v>
      </c>
      <c r="C319" s="8" t="s">
        <v>1575</v>
      </c>
      <c r="D319" s="9" t="s">
        <v>290</v>
      </c>
      <c r="E319" s="7"/>
      <c r="F319" s="7" t="s">
        <v>1660</v>
      </c>
      <c r="G319" s="7" t="s">
        <v>1661</v>
      </c>
      <c r="H319" s="7" t="s">
        <v>1662</v>
      </c>
      <c r="I319" s="7" t="s">
        <v>1663</v>
      </c>
      <c r="J319" s="7" t="s">
        <v>1664</v>
      </c>
      <c r="K319" s="7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</row>
    <row r="320" spans="1:23" ht="52.5" x14ac:dyDescent="0.2">
      <c r="A320" s="61">
        <v>319</v>
      </c>
      <c r="B320" s="7" t="s">
        <v>1574</v>
      </c>
      <c r="C320" s="8" t="s">
        <v>1575</v>
      </c>
      <c r="D320" s="9" t="s">
        <v>296</v>
      </c>
      <c r="E320" s="7"/>
      <c r="F320" s="7" t="s">
        <v>1665</v>
      </c>
      <c r="G320" s="7" t="s">
        <v>1666</v>
      </c>
      <c r="H320" s="7" t="s">
        <v>1667</v>
      </c>
      <c r="I320" s="10" t="str">
        <f>HYPERLINK("mailto:demyansk_sec_sch@mail.ru","demyansk_sec_sch@mail.ru ")</f>
        <v xml:space="preserve">demyansk_sec_sch@mail.ru </v>
      </c>
      <c r="J320" s="7" t="s">
        <v>1668</v>
      </c>
      <c r="K320" s="7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</row>
    <row r="321" spans="1:23" ht="52.5" x14ac:dyDescent="0.2">
      <c r="A321" s="61">
        <v>320</v>
      </c>
      <c r="B321" s="7" t="s">
        <v>1574</v>
      </c>
      <c r="C321" s="8" t="s">
        <v>1575</v>
      </c>
      <c r="D321" s="9" t="s">
        <v>302</v>
      </c>
      <c r="E321" s="7"/>
      <c r="F321" s="7" t="s">
        <v>1669</v>
      </c>
      <c r="G321" s="7" t="s">
        <v>1670</v>
      </c>
      <c r="H321" s="7" t="s">
        <v>1671</v>
      </c>
      <c r="I321" s="10" t="str">
        <f>HYPERLINK("mailto:lavrovo_2005@mail.ru","lavrovo_2005@mail.ru")</f>
        <v>lavrovo_2005@mail.ru</v>
      </c>
      <c r="J321" s="7" t="s">
        <v>1672</v>
      </c>
      <c r="K321" s="7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</row>
    <row r="322" spans="1:23" ht="52.5" x14ac:dyDescent="0.2">
      <c r="A322" s="61">
        <v>321</v>
      </c>
      <c r="B322" s="7" t="s">
        <v>1574</v>
      </c>
      <c r="C322" s="8" t="s">
        <v>1575</v>
      </c>
      <c r="D322" s="9" t="s">
        <v>308</v>
      </c>
      <c r="E322" s="7"/>
      <c r="F322" s="7" t="s">
        <v>1673</v>
      </c>
      <c r="G322" s="7" t="s">
        <v>1674</v>
      </c>
      <c r="H322" s="7" t="s">
        <v>1675</v>
      </c>
      <c r="I322" s="10" t="str">
        <f>HYPERLINK("mailto:lychkovoschool2016@yandex.ru","lychkovoschool2016@yandex.ru ")</f>
        <v xml:space="preserve">lychkovoschool2016@yandex.ru </v>
      </c>
      <c r="J322" s="7" t="s">
        <v>1676</v>
      </c>
      <c r="K322" s="7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</row>
    <row r="323" spans="1:23" ht="31.5" x14ac:dyDescent="0.2">
      <c r="A323" s="61">
        <v>322</v>
      </c>
      <c r="B323" s="7" t="s">
        <v>1574</v>
      </c>
      <c r="C323" s="8" t="s">
        <v>1575</v>
      </c>
      <c r="D323" s="9" t="s">
        <v>10</v>
      </c>
      <c r="E323" s="7"/>
      <c r="F323" s="7" t="s">
        <v>1677</v>
      </c>
      <c r="G323" s="7" t="s">
        <v>1678</v>
      </c>
      <c r="H323" s="7" t="s">
        <v>1679</v>
      </c>
      <c r="I323" s="10" t="str">
        <f>HYPERLINK("mailto:yamnik@yandex.ru","yamnik@yandex.ru")</f>
        <v>yamnik@yandex.ru</v>
      </c>
      <c r="J323" s="7" t="s">
        <v>1680</v>
      </c>
      <c r="K323" s="10" t="s">
        <v>1681</v>
      </c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</row>
    <row r="324" spans="1:23" ht="31.5" x14ac:dyDescent="0.2">
      <c r="A324" s="61">
        <v>323</v>
      </c>
      <c r="B324" s="7" t="s">
        <v>1574</v>
      </c>
      <c r="C324" s="8" t="s">
        <v>1575</v>
      </c>
      <c r="D324" s="9" t="s">
        <v>319</v>
      </c>
      <c r="E324" s="7"/>
      <c r="F324" s="7" t="s">
        <v>1682</v>
      </c>
      <c r="G324" s="7" t="s">
        <v>1683</v>
      </c>
      <c r="H324" s="7" t="s">
        <v>1684</v>
      </c>
      <c r="I324" s="7" t="s">
        <v>1685</v>
      </c>
      <c r="J324" s="7" t="s">
        <v>1686</v>
      </c>
      <c r="K324" s="7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</row>
    <row r="325" spans="1:23" ht="84" x14ac:dyDescent="0.2">
      <c r="A325" s="61">
        <v>324</v>
      </c>
      <c r="B325" s="7" t="s">
        <v>1687</v>
      </c>
      <c r="C325" s="8" t="s">
        <v>1688</v>
      </c>
      <c r="D325" s="9" t="s">
        <v>11</v>
      </c>
      <c r="E325" s="7"/>
      <c r="F325" s="7" t="s">
        <v>1689</v>
      </c>
      <c r="G325" s="7" t="s">
        <v>1690</v>
      </c>
      <c r="H325" s="7" t="s">
        <v>1691</v>
      </c>
      <c r="I325" s="7" t="s">
        <v>1692</v>
      </c>
      <c r="J325" s="7" t="s">
        <v>1693</v>
      </c>
      <c r="K325" s="7" t="s">
        <v>1694</v>
      </c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</row>
    <row r="326" spans="1:23" ht="42" x14ac:dyDescent="0.2">
      <c r="A326" s="61">
        <v>325</v>
      </c>
      <c r="B326" s="7" t="s">
        <v>1687</v>
      </c>
      <c r="C326" s="8" t="s">
        <v>1688</v>
      </c>
      <c r="D326" s="9" t="s">
        <v>17</v>
      </c>
      <c r="E326" s="7"/>
      <c r="F326" s="7" t="s">
        <v>1695</v>
      </c>
      <c r="G326" s="7" t="s">
        <v>1696</v>
      </c>
      <c r="H326" s="7" t="s">
        <v>1697</v>
      </c>
      <c r="I326" s="7" t="s">
        <v>1698</v>
      </c>
      <c r="J326" s="7" t="s">
        <v>1699</v>
      </c>
      <c r="K326" s="7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</row>
    <row r="327" spans="1:23" ht="42" x14ac:dyDescent="0.2">
      <c r="A327" s="61">
        <v>326</v>
      </c>
      <c r="B327" s="7" t="s">
        <v>1687</v>
      </c>
      <c r="C327" s="8" t="s">
        <v>1688</v>
      </c>
      <c r="D327" s="9" t="s">
        <v>23</v>
      </c>
      <c r="E327" s="7"/>
      <c r="F327" s="7" t="s">
        <v>1700</v>
      </c>
      <c r="G327" s="7" t="s">
        <v>1701</v>
      </c>
      <c r="H327" s="7" t="s">
        <v>1702</v>
      </c>
      <c r="I327" s="10" t="str">
        <f>HYPERLINK("mailto:zanina1976@gmail.com","zanina1976@gmail.com")</f>
        <v>zanina1976@gmail.com</v>
      </c>
      <c r="J327" s="7" t="s">
        <v>1703</v>
      </c>
      <c r="K327" s="10" t="s">
        <v>1704</v>
      </c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</row>
    <row r="328" spans="1:23" ht="42" x14ac:dyDescent="0.2">
      <c r="A328" s="61">
        <v>327</v>
      </c>
      <c r="B328" s="7" t="s">
        <v>1687</v>
      </c>
      <c r="C328" s="8" t="s">
        <v>1688</v>
      </c>
      <c r="D328" s="9" t="s">
        <v>30</v>
      </c>
      <c r="E328" s="7"/>
      <c r="F328" s="7" t="s">
        <v>1705</v>
      </c>
      <c r="G328" s="7" t="s">
        <v>1706</v>
      </c>
      <c r="H328" s="7" t="s">
        <v>1707</v>
      </c>
      <c r="I328" s="10" t="str">
        <f>HYPERLINK("mailto:zubovka_tat@mail.ru","zubovka_tat@mail.ru")</f>
        <v>zubovka_tat@mail.ru</v>
      </c>
      <c r="J328" s="7" t="s">
        <v>1708</v>
      </c>
      <c r="K328" s="10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</row>
    <row r="329" spans="1:23" ht="63" x14ac:dyDescent="0.2">
      <c r="A329" s="61">
        <v>328</v>
      </c>
      <c r="B329" s="7" t="s">
        <v>1687</v>
      </c>
      <c r="C329" s="8" t="s">
        <v>1688</v>
      </c>
      <c r="D329" s="9" t="s">
        <v>35</v>
      </c>
      <c r="E329" s="7"/>
      <c r="F329" s="7" t="s">
        <v>1709</v>
      </c>
      <c r="G329" s="7" t="s">
        <v>1710</v>
      </c>
      <c r="H329" s="7" t="s">
        <v>1711</v>
      </c>
      <c r="I329" s="10" t="s">
        <v>1712</v>
      </c>
      <c r="J329" s="7" t="s">
        <v>1713</v>
      </c>
      <c r="K329" s="10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</row>
    <row r="330" spans="1:23" ht="31.5" x14ac:dyDescent="0.2">
      <c r="A330" s="61">
        <v>329</v>
      </c>
      <c r="B330" s="7" t="s">
        <v>1687</v>
      </c>
      <c r="C330" s="8" t="s">
        <v>1688</v>
      </c>
      <c r="D330" s="9" t="s">
        <v>84</v>
      </c>
      <c r="E330" s="7"/>
      <c r="F330" s="7" t="s">
        <v>1714</v>
      </c>
      <c r="G330" s="7" t="s">
        <v>1715</v>
      </c>
      <c r="H330" s="7" t="s">
        <v>1716</v>
      </c>
      <c r="I330" s="10" t="s">
        <v>1717</v>
      </c>
      <c r="J330" s="7" t="s">
        <v>1718</v>
      </c>
      <c r="K330" s="10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</row>
    <row r="331" spans="1:23" ht="73.5" x14ac:dyDescent="0.2">
      <c r="A331" s="61">
        <v>330</v>
      </c>
      <c r="B331" s="7" t="s">
        <v>1687</v>
      </c>
      <c r="C331" s="8" t="s">
        <v>1688</v>
      </c>
      <c r="D331" s="9" t="s">
        <v>41</v>
      </c>
      <c r="E331" s="7"/>
      <c r="F331" s="7" t="s">
        <v>1719</v>
      </c>
      <c r="G331" s="7" t="s">
        <v>1720</v>
      </c>
      <c r="H331" s="7" t="s">
        <v>1721</v>
      </c>
      <c r="I331" s="10" t="s">
        <v>1722</v>
      </c>
      <c r="J331" s="7" t="s">
        <v>1723</v>
      </c>
      <c r="K331" s="10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</row>
    <row r="332" spans="1:23" ht="31.5" x14ac:dyDescent="0.2">
      <c r="A332" s="61">
        <v>331</v>
      </c>
      <c r="B332" s="7" t="s">
        <v>1687</v>
      </c>
      <c r="C332" s="8" t="s">
        <v>1688</v>
      </c>
      <c r="D332" s="9" t="s">
        <v>48</v>
      </c>
      <c r="E332" s="7" t="s">
        <v>5272</v>
      </c>
      <c r="F332" s="7" t="s">
        <v>1724</v>
      </c>
      <c r="G332" s="7" t="s">
        <v>1725</v>
      </c>
      <c r="H332" s="7" t="s">
        <v>1726</v>
      </c>
      <c r="I332" s="7" t="s">
        <v>1727</v>
      </c>
      <c r="J332" s="7" t="s">
        <v>1728</v>
      </c>
      <c r="K332" s="10" t="s">
        <v>1729</v>
      </c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</row>
    <row r="333" spans="1:23" ht="52.5" x14ac:dyDescent="0.2">
      <c r="A333" s="61">
        <v>332</v>
      </c>
      <c r="B333" s="7" t="s">
        <v>1687</v>
      </c>
      <c r="C333" s="8" t="s">
        <v>1688</v>
      </c>
      <c r="D333" s="9" t="s">
        <v>102</v>
      </c>
      <c r="E333" s="7"/>
      <c r="F333" s="7" t="s">
        <v>1730</v>
      </c>
      <c r="G333" s="7" t="s">
        <v>1731</v>
      </c>
      <c r="H333" s="7" t="s">
        <v>1732</v>
      </c>
      <c r="I333" s="7" t="s">
        <v>1733</v>
      </c>
      <c r="J333" s="7" t="s">
        <v>1734</v>
      </c>
      <c r="K333" s="7"/>
      <c r="L333" s="13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</row>
    <row r="334" spans="1:23" ht="42" x14ac:dyDescent="0.2">
      <c r="A334" s="61">
        <v>333</v>
      </c>
      <c r="B334" s="7" t="s">
        <v>1687</v>
      </c>
      <c r="C334" s="8" t="s">
        <v>1688</v>
      </c>
      <c r="D334" s="9" t="s">
        <v>242</v>
      </c>
      <c r="E334" s="7"/>
      <c r="F334" s="7" t="s">
        <v>1735</v>
      </c>
      <c r="G334" s="7" t="s">
        <v>1736</v>
      </c>
      <c r="H334" s="7" t="s">
        <v>1737</v>
      </c>
      <c r="I334" s="7" t="s">
        <v>1738</v>
      </c>
      <c r="J334" s="7" t="s">
        <v>1739</v>
      </c>
      <c r="K334" s="7"/>
      <c r="L334" s="13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</row>
    <row r="335" spans="1:23" ht="52.5" x14ac:dyDescent="0.2">
      <c r="A335" s="61">
        <v>334</v>
      </c>
      <c r="B335" s="7" t="s">
        <v>1687</v>
      </c>
      <c r="C335" s="8" t="s">
        <v>1688</v>
      </c>
      <c r="D335" s="9" t="s">
        <v>248</v>
      </c>
      <c r="E335" s="7"/>
      <c r="F335" s="7" t="s">
        <v>1740</v>
      </c>
      <c r="G335" s="7" t="s">
        <v>1741</v>
      </c>
      <c r="H335" s="7" t="s">
        <v>1742</v>
      </c>
      <c r="I335" s="7" t="s">
        <v>1743</v>
      </c>
      <c r="J335" s="7" t="s">
        <v>1744</v>
      </c>
      <c r="K335" s="10" t="s">
        <v>1745</v>
      </c>
      <c r="L335" s="13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</row>
    <row r="336" spans="1:23" ht="73.5" x14ac:dyDescent="0.2">
      <c r="A336" s="61">
        <v>335</v>
      </c>
      <c r="B336" s="7" t="s">
        <v>1687</v>
      </c>
      <c r="C336" s="8" t="s">
        <v>1688</v>
      </c>
      <c r="D336" s="9" t="s">
        <v>260</v>
      </c>
      <c r="E336" s="7"/>
      <c r="F336" s="7" t="s">
        <v>1746</v>
      </c>
      <c r="G336" s="7"/>
      <c r="H336" s="7"/>
      <c r="I336" s="7"/>
      <c r="J336" s="7"/>
      <c r="K336" s="7" t="s">
        <v>104</v>
      </c>
      <c r="L336" s="13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</row>
    <row r="337" spans="1:23" ht="63" x14ac:dyDescent="0.2">
      <c r="A337" s="61">
        <v>336</v>
      </c>
      <c r="B337" s="7" t="s">
        <v>1687</v>
      </c>
      <c r="C337" s="8" t="s">
        <v>1688</v>
      </c>
      <c r="D337" s="9" t="s">
        <v>266</v>
      </c>
      <c r="E337" s="7"/>
      <c r="F337" s="7" t="s">
        <v>1747</v>
      </c>
      <c r="G337" s="7" t="s">
        <v>1748</v>
      </c>
      <c r="H337" s="7" t="s">
        <v>1749</v>
      </c>
      <c r="I337" s="7" t="s">
        <v>1750</v>
      </c>
      <c r="J337" s="7" t="s">
        <v>1751</v>
      </c>
      <c r="K337" s="7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</row>
    <row r="338" spans="1:23" ht="42" x14ac:dyDescent="0.2">
      <c r="A338" s="61">
        <v>337</v>
      </c>
      <c r="B338" s="7" t="s">
        <v>1687</v>
      </c>
      <c r="C338" s="8" t="s">
        <v>1688</v>
      </c>
      <c r="D338" s="9" t="s">
        <v>272</v>
      </c>
      <c r="E338" s="7"/>
      <c r="F338" s="7" t="s">
        <v>1752</v>
      </c>
      <c r="G338" s="7" t="s">
        <v>1753</v>
      </c>
      <c r="H338" s="7">
        <v>89139387887</v>
      </c>
      <c r="I338" s="7" t="s">
        <v>1754</v>
      </c>
      <c r="J338" s="7" t="s">
        <v>1755</v>
      </c>
      <c r="K338" s="7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</row>
    <row r="339" spans="1:23" ht="52.5" x14ac:dyDescent="0.2">
      <c r="A339" s="61">
        <v>338</v>
      </c>
      <c r="B339" s="7" t="s">
        <v>1756</v>
      </c>
      <c r="C339" s="8" t="s">
        <v>1757</v>
      </c>
      <c r="D339" s="9" t="s">
        <v>11</v>
      </c>
      <c r="E339" s="7"/>
      <c r="F339" s="7" t="s">
        <v>1758</v>
      </c>
      <c r="G339" s="7" t="s">
        <v>1759</v>
      </c>
      <c r="H339" s="7" t="s">
        <v>1760</v>
      </c>
      <c r="I339" s="7" t="s">
        <v>1761</v>
      </c>
      <c r="J339" s="7" t="s">
        <v>1762</v>
      </c>
      <c r="K339" s="7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</row>
    <row r="340" spans="1:23" ht="84" x14ac:dyDescent="0.2">
      <c r="A340" s="61">
        <v>339</v>
      </c>
      <c r="B340" s="7" t="s">
        <v>1756</v>
      </c>
      <c r="C340" s="8" t="s">
        <v>1757</v>
      </c>
      <c r="D340" s="9" t="s">
        <v>17</v>
      </c>
      <c r="E340" s="7"/>
      <c r="F340" s="7" t="s">
        <v>1763</v>
      </c>
      <c r="G340" s="7"/>
      <c r="H340" s="7"/>
      <c r="I340" s="7"/>
      <c r="J340" s="7"/>
      <c r="K340" s="7" t="s">
        <v>104</v>
      </c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 ht="52.5" x14ac:dyDescent="0.2">
      <c r="A341" s="61">
        <v>340</v>
      </c>
      <c r="B341" s="7" t="s">
        <v>1756</v>
      </c>
      <c r="C341" s="8" t="s">
        <v>1757</v>
      </c>
      <c r="D341" s="9" t="s">
        <v>23</v>
      </c>
      <c r="E341" s="7"/>
      <c r="F341" s="7" t="s">
        <v>1764</v>
      </c>
      <c r="G341" s="7"/>
      <c r="H341" s="7"/>
      <c r="I341" s="7"/>
      <c r="J341" s="7"/>
      <c r="K341" s="7" t="s">
        <v>104</v>
      </c>
      <c r="L341" s="13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 ht="42" x14ac:dyDescent="0.2">
      <c r="A342" s="61">
        <v>341</v>
      </c>
      <c r="B342" s="7" t="s">
        <v>1765</v>
      </c>
      <c r="C342" s="8" t="s">
        <v>1766</v>
      </c>
      <c r="D342" s="9" t="s">
        <v>11</v>
      </c>
      <c r="E342" s="7"/>
      <c r="F342" s="7" t="s">
        <v>1767</v>
      </c>
      <c r="G342" s="7" t="s">
        <v>1768</v>
      </c>
      <c r="H342" s="7" t="s">
        <v>1769</v>
      </c>
      <c r="I342" s="7" t="s">
        <v>1770</v>
      </c>
      <c r="J342" s="7" t="s">
        <v>1771</v>
      </c>
      <c r="K342" s="10" t="str">
        <f>HYPERLINK("http://a0080864.xsph.ru/index.php","http://a0080864.xsph.ru/index.php ")</f>
        <v xml:space="preserve">http://a0080864.xsph.ru/index.php </v>
      </c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 ht="52.5" x14ac:dyDescent="0.2">
      <c r="A343" s="61">
        <v>342</v>
      </c>
      <c r="B343" s="7" t="s">
        <v>1765</v>
      </c>
      <c r="C343" s="8" t="s">
        <v>1766</v>
      </c>
      <c r="D343" s="9" t="s">
        <v>17</v>
      </c>
      <c r="E343" s="7"/>
      <c r="F343" s="7" t="s">
        <v>1772</v>
      </c>
      <c r="G343" s="7" t="s">
        <v>1773</v>
      </c>
      <c r="H343" s="7" t="s">
        <v>1774</v>
      </c>
      <c r="I343" s="7" t="s">
        <v>1775</v>
      </c>
      <c r="J343" s="7" t="s">
        <v>1776</v>
      </c>
      <c r="K343" s="7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 ht="63" x14ac:dyDescent="0.2">
      <c r="A344" s="61">
        <v>343</v>
      </c>
      <c r="B344" s="7" t="s">
        <v>1765</v>
      </c>
      <c r="C344" s="8" t="s">
        <v>1766</v>
      </c>
      <c r="D344" s="9" t="s">
        <v>23</v>
      </c>
      <c r="E344" s="7"/>
      <c r="F344" s="7" t="s">
        <v>1777</v>
      </c>
      <c r="G344" s="7" t="s">
        <v>1778</v>
      </c>
      <c r="H344" s="7" t="s">
        <v>1779</v>
      </c>
      <c r="I344" s="7" t="s">
        <v>1780</v>
      </c>
      <c r="J344" s="7" t="s">
        <v>1781</v>
      </c>
      <c r="K344" s="7"/>
      <c r="L344" s="13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 ht="52.5" x14ac:dyDescent="0.2">
      <c r="A345" s="61">
        <v>344</v>
      </c>
      <c r="B345" s="7" t="s">
        <v>1765</v>
      </c>
      <c r="C345" s="8" t="s">
        <v>1766</v>
      </c>
      <c r="D345" s="9" t="s">
        <v>30</v>
      </c>
      <c r="E345" s="7" t="s">
        <v>5272</v>
      </c>
      <c r="F345" s="7" t="s">
        <v>1782</v>
      </c>
      <c r="G345" s="7" t="s">
        <v>1783</v>
      </c>
      <c r="H345" s="7" t="s">
        <v>1784</v>
      </c>
      <c r="I345" s="7" t="s">
        <v>1785</v>
      </c>
      <c r="J345" s="7" t="s">
        <v>1786</v>
      </c>
      <c r="K345" s="10" t="s">
        <v>1787</v>
      </c>
      <c r="L345" s="13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 ht="42" x14ac:dyDescent="0.2">
      <c r="A346" s="61">
        <v>345</v>
      </c>
      <c r="B346" s="7" t="s">
        <v>1765</v>
      </c>
      <c r="C346" s="8" t="s">
        <v>1766</v>
      </c>
      <c r="D346" s="9" t="s">
        <v>35</v>
      </c>
      <c r="E346" s="7"/>
      <c r="F346" s="7" t="s">
        <v>1788</v>
      </c>
      <c r="G346" s="7"/>
      <c r="H346" s="7"/>
      <c r="I346" s="7"/>
      <c r="J346" s="7"/>
      <c r="K346" s="7" t="s">
        <v>104</v>
      </c>
      <c r="L346" s="13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 ht="42" x14ac:dyDescent="0.2">
      <c r="A347" s="61">
        <v>346</v>
      </c>
      <c r="B347" s="7" t="s">
        <v>1765</v>
      </c>
      <c r="C347" s="8" t="s">
        <v>1766</v>
      </c>
      <c r="D347" s="9" t="s">
        <v>84</v>
      </c>
      <c r="E347" s="7"/>
      <c r="F347" s="7" t="s">
        <v>1789</v>
      </c>
      <c r="G347" s="7" t="s">
        <v>1790</v>
      </c>
      <c r="H347" s="7" t="s">
        <v>1791</v>
      </c>
      <c r="I347" s="7" t="s">
        <v>1792</v>
      </c>
      <c r="J347" s="7" t="s">
        <v>1793</v>
      </c>
      <c r="K347" s="7"/>
      <c r="L347" s="13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 ht="73.5" x14ac:dyDescent="0.2">
      <c r="A348" s="61">
        <v>347</v>
      </c>
      <c r="B348" s="7" t="s">
        <v>1794</v>
      </c>
      <c r="C348" s="8" t="s">
        <v>1795</v>
      </c>
      <c r="D348" s="9" t="s">
        <v>11</v>
      </c>
      <c r="E348" s="7" t="s">
        <v>5272</v>
      </c>
      <c r="F348" s="7" t="s">
        <v>1796</v>
      </c>
      <c r="G348" s="7" t="s">
        <v>1797</v>
      </c>
      <c r="H348" s="7" t="s">
        <v>1798</v>
      </c>
      <c r="I348" s="7" t="s">
        <v>1799</v>
      </c>
      <c r="J348" s="7" t="s">
        <v>1800</v>
      </c>
      <c r="K348" s="7" t="s">
        <v>1801</v>
      </c>
      <c r="L348" s="13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 ht="94.5" x14ac:dyDescent="0.2">
      <c r="A349" s="61">
        <v>348</v>
      </c>
      <c r="B349" s="7" t="s">
        <v>1794</v>
      </c>
      <c r="C349" s="8" t="s">
        <v>1795</v>
      </c>
      <c r="D349" s="9" t="s">
        <v>17</v>
      </c>
      <c r="E349" s="7"/>
      <c r="F349" s="7" t="s">
        <v>1802</v>
      </c>
      <c r="G349" s="7" t="s">
        <v>1803</v>
      </c>
      <c r="H349" s="7" t="s">
        <v>1804</v>
      </c>
      <c r="I349" s="7" t="s">
        <v>1805</v>
      </c>
      <c r="J349" s="7" t="s">
        <v>1806</v>
      </c>
      <c r="K349" s="7"/>
      <c r="L349" s="13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 ht="63" x14ac:dyDescent="0.2">
      <c r="A350" s="61">
        <v>349</v>
      </c>
      <c r="B350" s="7" t="s">
        <v>1794</v>
      </c>
      <c r="C350" s="8" t="s">
        <v>1795</v>
      </c>
      <c r="D350" s="9" t="s">
        <v>23</v>
      </c>
      <c r="E350" s="7"/>
      <c r="F350" s="7" t="s">
        <v>1807</v>
      </c>
      <c r="G350" s="7" t="s">
        <v>1808</v>
      </c>
      <c r="H350" s="7" t="s">
        <v>1809</v>
      </c>
      <c r="I350" s="7" t="s">
        <v>1810</v>
      </c>
      <c r="J350" s="7" t="s">
        <v>1811</v>
      </c>
      <c r="K350" s="7"/>
      <c r="L350" s="13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 ht="73.5" x14ac:dyDescent="0.2">
      <c r="A351" s="61">
        <v>350</v>
      </c>
      <c r="B351" s="7" t="s">
        <v>1794</v>
      </c>
      <c r="C351" s="8" t="s">
        <v>1795</v>
      </c>
      <c r="D351" s="9" t="s">
        <v>30</v>
      </c>
      <c r="E351" s="7"/>
      <c r="F351" s="7" t="s">
        <v>1812</v>
      </c>
      <c r="G351" s="7" t="s">
        <v>1813</v>
      </c>
      <c r="H351" s="7" t="s">
        <v>1814</v>
      </c>
      <c r="I351" s="7" t="s">
        <v>1815</v>
      </c>
      <c r="J351" s="7" t="s">
        <v>1816</v>
      </c>
      <c r="K351" s="7"/>
      <c r="L351" s="13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 ht="42" x14ac:dyDescent="0.2">
      <c r="A352" s="61">
        <v>351</v>
      </c>
      <c r="B352" s="7" t="s">
        <v>1794</v>
      </c>
      <c r="C352" s="8" t="s">
        <v>1795</v>
      </c>
      <c r="D352" s="9" t="s">
        <v>35</v>
      </c>
      <c r="E352" s="7"/>
      <c r="F352" s="7" t="s">
        <v>1817</v>
      </c>
      <c r="G352" s="7" t="s">
        <v>1818</v>
      </c>
      <c r="H352" s="7" t="s">
        <v>1819</v>
      </c>
      <c r="I352" s="7" t="s">
        <v>1820</v>
      </c>
      <c r="J352" s="7" t="s">
        <v>1821</v>
      </c>
      <c r="K352" s="7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 ht="63" x14ac:dyDescent="0.2">
      <c r="A353" s="61">
        <v>352</v>
      </c>
      <c r="B353" s="7" t="s">
        <v>1822</v>
      </c>
      <c r="C353" s="8" t="s">
        <v>1823</v>
      </c>
      <c r="D353" s="9" t="s">
        <v>11</v>
      </c>
      <c r="E353" s="7"/>
      <c r="F353" s="7" t="s">
        <v>1824</v>
      </c>
      <c r="G353" s="7" t="s">
        <v>1825</v>
      </c>
      <c r="H353" s="7" t="s">
        <v>1826</v>
      </c>
      <c r="I353" s="7" t="s">
        <v>1827</v>
      </c>
      <c r="J353" s="7" t="s">
        <v>1828</v>
      </c>
      <c r="K353" s="7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 ht="31.5" x14ac:dyDescent="0.2">
      <c r="A354" s="61">
        <v>353</v>
      </c>
      <c r="B354" s="7" t="s">
        <v>1822</v>
      </c>
      <c r="C354" s="8" t="s">
        <v>1823</v>
      </c>
      <c r="D354" s="9" t="s">
        <v>17</v>
      </c>
      <c r="E354" s="7"/>
      <c r="F354" s="7" t="s">
        <v>1829</v>
      </c>
      <c r="G354" s="7" t="s">
        <v>1830</v>
      </c>
      <c r="H354" s="15" t="s">
        <v>1831</v>
      </c>
      <c r="I354" s="7" t="s">
        <v>1832</v>
      </c>
      <c r="J354" s="7" t="s">
        <v>1833</v>
      </c>
      <c r="K354" s="7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 ht="84" x14ac:dyDescent="0.2">
      <c r="A355" s="61">
        <v>354</v>
      </c>
      <c r="B355" s="7" t="s">
        <v>1822</v>
      </c>
      <c r="C355" s="8" t="s">
        <v>1823</v>
      </c>
      <c r="D355" s="9" t="s">
        <v>23</v>
      </c>
      <c r="E355" s="7"/>
      <c r="F355" s="7" t="s">
        <v>1834</v>
      </c>
      <c r="G355" s="7"/>
      <c r="H355" s="7"/>
      <c r="I355" s="7"/>
      <c r="J355" s="7"/>
      <c r="K355" s="7" t="s">
        <v>104</v>
      </c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 ht="94.5" x14ac:dyDescent="0.2">
      <c r="A356" s="61">
        <v>355</v>
      </c>
      <c r="B356" s="7" t="s">
        <v>1822</v>
      </c>
      <c r="C356" s="8" t="s">
        <v>1823</v>
      </c>
      <c r="D356" s="9" t="s">
        <v>84</v>
      </c>
      <c r="E356" s="7"/>
      <c r="F356" s="7" t="s">
        <v>1835</v>
      </c>
      <c r="G356" s="7" t="s">
        <v>1836</v>
      </c>
      <c r="H356" s="7" t="s">
        <v>1837</v>
      </c>
      <c r="I356" s="7" t="s">
        <v>1838</v>
      </c>
      <c r="J356" s="7" t="s">
        <v>1839</v>
      </c>
      <c r="K356" s="7"/>
      <c r="L356" s="13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 ht="42" x14ac:dyDescent="0.2">
      <c r="A357" s="61">
        <v>356</v>
      </c>
      <c r="B357" s="7" t="s">
        <v>1840</v>
      </c>
      <c r="C357" s="8" t="s">
        <v>1841</v>
      </c>
      <c r="D357" s="9" t="s">
        <v>11</v>
      </c>
      <c r="E357" s="7"/>
      <c r="F357" s="7" t="s">
        <v>1842</v>
      </c>
      <c r="G357" s="7" t="s">
        <v>1843</v>
      </c>
      <c r="H357" s="7" t="s">
        <v>1844</v>
      </c>
      <c r="I357" s="7" t="s">
        <v>1845</v>
      </c>
      <c r="J357" s="7" t="s">
        <v>1846</v>
      </c>
      <c r="K357" s="7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 ht="294" x14ac:dyDescent="0.2">
      <c r="A358" s="61">
        <v>357</v>
      </c>
      <c r="B358" s="7" t="s">
        <v>1840</v>
      </c>
      <c r="C358" s="8" t="s">
        <v>1841</v>
      </c>
      <c r="D358" s="9" t="s">
        <v>17</v>
      </c>
      <c r="E358" s="7"/>
      <c r="F358" s="7" t="s">
        <v>1847</v>
      </c>
      <c r="G358" s="7" t="s">
        <v>1848</v>
      </c>
      <c r="H358" s="7" t="s">
        <v>1849</v>
      </c>
      <c r="I358" s="7" t="s">
        <v>1850</v>
      </c>
      <c r="J358" s="7" t="s">
        <v>1851</v>
      </c>
      <c r="K358" s="10" t="s">
        <v>1852</v>
      </c>
      <c r="L358" s="13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 ht="63" x14ac:dyDescent="0.2">
      <c r="A359" s="61">
        <v>358</v>
      </c>
      <c r="B359" s="7" t="s">
        <v>1840</v>
      </c>
      <c r="C359" s="8" t="s">
        <v>1841</v>
      </c>
      <c r="D359" s="9" t="s">
        <v>23</v>
      </c>
      <c r="E359" s="7" t="s">
        <v>5272</v>
      </c>
      <c r="F359" s="7" t="s">
        <v>1853</v>
      </c>
      <c r="G359" s="7" t="s">
        <v>1854</v>
      </c>
      <c r="H359" s="7" t="s">
        <v>1855</v>
      </c>
      <c r="I359" s="7" t="s">
        <v>1856</v>
      </c>
      <c r="J359" s="7" t="s">
        <v>1857</v>
      </c>
      <c r="K359" s="7" t="s">
        <v>1858</v>
      </c>
      <c r="L359" s="13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 ht="52.5" x14ac:dyDescent="0.2">
      <c r="A360" s="61">
        <v>359</v>
      </c>
      <c r="B360" s="7" t="s">
        <v>1840</v>
      </c>
      <c r="C360" s="8" t="s">
        <v>1841</v>
      </c>
      <c r="D360" s="9" t="s">
        <v>30</v>
      </c>
      <c r="E360" s="7"/>
      <c r="F360" s="7" t="s">
        <v>1859</v>
      </c>
      <c r="G360" s="7" t="s">
        <v>1860</v>
      </c>
      <c r="H360" s="7" t="s">
        <v>1861</v>
      </c>
      <c r="I360" s="7" t="s">
        <v>1862</v>
      </c>
      <c r="J360" s="7" t="s">
        <v>1863</v>
      </c>
      <c r="K360" s="7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 ht="63" x14ac:dyDescent="0.2">
      <c r="A361" s="61">
        <v>360</v>
      </c>
      <c r="B361" s="7" t="s">
        <v>1840</v>
      </c>
      <c r="C361" s="8" t="s">
        <v>1841</v>
      </c>
      <c r="D361" s="9" t="s">
        <v>35</v>
      </c>
      <c r="E361" s="7" t="s">
        <v>5272</v>
      </c>
      <c r="F361" s="7" t="s">
        <v>1864</v>
      </c>
      <c r="G361" s="7" t="s">
        <v>1865</v>
      </c>
      <c r="H361" s="7" t="s">
        <v>1866</v>
      </c>
      <c r="I361" s="7" t="s">
        <v>1867</v>
      </c>
      <c r="J361" s="7" t="s">
        <v>1868</v>
      </c>
      <c r="K361" s="7" t="s">
        <v>1869</v>
      </c>
      <c r="L361" s="13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 ht="42" x14ac:dyDescent="0.2">
      <c r="A362" s="61">
        <v>361</v>
      </c>
      <c r="B362" s="7" t="s">
        <v>1840</v>
      </c>
      <c r="C362" s="8" t="s">
        <v>1841</v>
      </c>
      <c r="D362" s="9" t="s">
        <v>84</v>
      </c>
      <c r="E362" s="7"/>
      <c r="F362" s="7" t="s">
        <v>1870</v>
      </c>
      <c r="G362" s="7" t="s">
        <v>1871</v>
      </c>
      <c r="H362" s="7" t="s">
        <v>1872</v>
      </c>
      <c r="I362" s="7" t="s">
        <v>1873</v>
      </c>
      <c r="J362" s="7" t="s">
        <v>1874</v>
      </c>
      <c r="K362" s="7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 ht="52.5" x14ac:dyDescent="0.2">
      <c r="A363" s="61">
        <v>362</v>
      </c>
      <c r="B363" s="7" t="s">
        <v>1840</v>
      </c>
      <c r="C363" s="8" t="s">
        <v>1841</v>
      </c>
      <c r="D363" s="9" t="s">
        <v>41</v>
      </c>
      <c r="E363" s="7"/>
      <c r="F363" s="7" t="s">
        <v>1875</v>
      </c>
      <c r="G363" s="7" t="s">
        <v>1876</v>
      </c>
      <c r="H363" s="7" t="s">
        <v>1877</v>
      </c>
      <c r="I363" s="7" t="s">
        <v>1878</v>
      </c>
      <c r="J363" s="7" t="s">
        <v>1879</v>
      </c>
      <c r="K363" s="7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 ht="52.5" x14ac:dyDescent="0.2">
      <c r="A364" s="61">
        <v>363</v>
      </c>
      <c r="B364" s="7" t="s">
        <v>1840</v>
      </c>
      <c r="C364" s="8" t="s">
        <v>1841</v>
      </c>
      <c r="D364" s="9" t="s">
        <v>48</v>
      </c>
      <c r="E364" s="7"/>
      <c r="F364" s="7" t="s">
        <v>1880</v>
      </c>
      <c r="G364" s="7"/>
      <c r="H364" s="7"/>
      <c r="I364" s="7"/>
      <c r="J364" s="7"/>
      <c r="K364" s="7" t="s">
        <v>104</v>
      </c>
      <c r="L364" s="13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 ht="52.5" x14ac:dyDescent="0.2">
      <c r="A365" s="61">
        <v>364</v>
      </c>
      <c r="B365" s="7" t="s">
        <v>1840</v>
      </c>
      <c r="C365" s="8" t="s">
        <v>1841</v>
      </c>
      <c r="D365" s="9">
        <v>10</v>
      </c>
      <c r="E365" s="7"/>
      <c r="F365" s="7" t="s">
        <v>1881</v>
      </c>
      <c r="G365" s="7" t="s">
        <v>1112</v>
      </c>
      <c r="H365" s="7" t="s">
        <v>1113</v>
      </c>
      <c r="I365" s="7" t="s">
        <v>1882</v>
      </c>
      <c r="J365" s="7" t="s">
        <v>1883</v>
      </c>
      <c r="K365" s="7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 ht="52.5" x14ac:dyDescent="0.2">
      <c r="A366" s="61">
        <v>365</v>
      </c>
      <c r="B366" s="7" t="s">
        <v>1840</v>
      </c>
      <c r="C366" s="8" t="s">
        <v>1841</v>
      </c>
      <c r="D366" s="9" t="s">
        <v>248</v>
      </c>
      <c r="E366" s="7"/>
      <c r="F366" s="7" t="s">
        <v>1884</v>
      </c>
      <c r="G366" s="7" t="s">
        <v>1885</v>
      </c>
      <c r="H366" s="7" t="s">
        <v>1886</v>
      </c>
      <c r="I366" s="7" t="s">
        <v>1887</v>
      </c>
      <c r="J366" s="7" t="s">
        <v>1888</v>
      </c>
      <c r="K366" s="7" t="s">
        <v>1889</v>
      </c>
      <c r="L366" s="13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 ht="31.5" x14ac:dyDescent="0.2">
      <c r="A367" s="61">
        <v>366</v>
      </c>
      <c r="B367" s="7" t="s">
        <v>1840</v>
      </c>
      <c r="C367" s="8" t="s">
        <v>1841</v>
      </c>
      <c r="D367" s="9" t="s">
        <v>254</v>
      </c>
      <c r="E367" s="7" t="s">
        <v>5272</v>
      </c>
      <c r="F367" s="7" t="s">
        <v>1890</v>
      </c>
      <c r="G367" s="7" t="s">
        <v>1891</v>
      </c>
      <c r="H367" s="7" t="s">
        <v>1892</v>
      </c>
      <c r="I367" s="7" t="s">
        <v>1893</v>
      </c>
      <c r="J367" s="7" t="s">
        <v>1894</v>
      </c>
      <c r="K367" s="10" t="s">
        <v>1895</v>
      </c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 ht="42" x14ac:dyDescent="0.2">
      <c r="A368" s="61">
        <v>367</v>
      </c>
      <c r="B368" s="7" t="s">
        <v>1840</v>
      </c>
      <c r="C368" s="8" t="s">
        <v>1841</v>
      </c>
      <c r="D368" s="9" t="s">
        <v>260</v>
      </c>
      <c r="E368" s="7"/>
      <c r="F368" s="7" t="s">
        <v>1896</v>
      </c>
      <c r="G368" s="7" t="s">
        <v>1897</v>
      </c>
      <c r="H368" s="7" t="s">
        <v>1898</v>
      </c>
      <c r="I368" s="7" t="s">
        <v>1899</v>
      </c>
      <c r="J368" s="7" t="s">
        <v>1900</v>
      </c>
      <c r="K368" s="10" t="s">
        <v>1901</v>
      </c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 ht="63" x14ac:dyDescent="0.2">
      <c r="A369" s="61">
        <v>368</v>
      </c>
      <c r="B369" s="7" t="s">
        <v>1840</v>
      </c>
      <c r="C369" s="8" t="s">
        <v>1841</v>
      </c>
      <c r="D369" s="9" t="s">
        <v>266</v>
      </c>
      <c r="E369" s="7"/>
      <c r="F369" s="7" t="s">
        <v>1902</v>
      </c>
      <c r="G369" s="7" t="s">
        <v>1903</v>
      </c>
      <c r="H369" s="7" t="s">
        <v>1904</v>
      </c>
      <c r="I369" s="7" t="s">
        <v>1905</v>
      </c>
      <c r="J369" s="7" t="s">
        <v>1906</v>
      </c>
      <c r="K369" s="10" t="s">
        <v>1907</v>
      </c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 ht="63" x14ac:dyDescent="0.2">
      <c r="A370" s="61">
        <v>369</v>
      </c>
      <c r="B370" s="7" t="s">
        <v>1840</v>
      </c>
      <c r="C370" s="8" t="s">
        <v>1841</v>
      </c>
      <c r="D370" s="9" t="s">
        <v>272</v>
      </c>
      <c r="E370" s="7" t="s">
        <v>5272</v>
      </c>
      <c r="F370" s="7" t="s">
        <v>1908</v>
      </c>
      <c r="G370" s="7" t="s">
        <v>1909</v>
      </c>
      <c r="H370" s="7" t="s">
        <v>1910</v>
      </c>
      <c r="I370" s="7" t="s">
        <v>1911</v>
      </c>
      <c r="J370" s="7" t="s">
        <v>1912</v>
      </c>
      <c r="K370" s="7" t="s">
        <v>1913</v>
      </c>
      <c r="L370" s="13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 ht="63" x14ac:dyDescent="0.2">
      <c r="A371" s="61">
        <v>370</v>
      </c>
      <c r="B371" s="7" t="s">
        <v>1840</v>
      </c>
      <c r="C371" s="8" t="s">
        <v>1841</v>
      </c>
      <c r="D371" s="9" t="s">
        <v>278</v>
      </c>
      <c r="E371" s="7"/>
      <c r="F371" s="7" t="s">
        <v>1914</v>
      </c>
      <c r="G371" s="7" t="s">
        <v>1915</v>
      </c>
      <c r="H371" s="7" t="s">
        <v>1916</v>
      </c>
      <c r="I371" s="7" t="s">
        <v>1917</v>
      </c>
      <c r="J371" s="7" t="s">
        <v>1918</v>
      </c>
      <c r="K371" s="7"/>
      <c r="L371" s="13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 ht="42" x14ac:dyDescent="0.2">
      <c r="A372" s="61">
        <v>371</v>
      </c>
      <c r="B372" s="7" t="s">
        <v>1840</v>
      </c>
      <c r="C372" s="8" t="s">
        <v>1841</v>
      </c>
      <c r="D372" s="9" t="s">
        <v>284</v>
      </c>
      <c r="E372" s="7"/>
      <c r="F372" s="7" t="s">
        <v>1919</v>
      </c>
      <c r="G372" s="7" t="s">
        <v>1920</v>
      </c>
      <c r="H372" s="7" t="s">
        <v>1921</v>
      </c>
      <c r="I372" s="7" t="s">
        <v>1922</v>
      </c>
      <c r="J372" s="7" t="s">
        <v>1923</v>
      </c>
      <c r="K372" s="7"/>
      <c r="L372" s="13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 ht="63" x14ac:dyDescent="0.2">
      <c r="A373" s="61">
        <v>372</v>
      </c>
      <c r="B373" s="7" t="s">
        <v>1924</v>
      </c>
      <c r="C373" s="8" t="s">
        <v>331</v>
      </c>
      <c r="D373" s="9" t="s">
        <v>11</v>
      </c>
      <c r="E373" s="7" t="s">
        <v>5272</v>
      </c>
      <c r="F373" s="7" t="s">
        <v>1925</v>
      </c>
      <c r="G373" s="7" t="s">
        <v>1926</v>
      </c>
      <c r="H373" s="7" t="s">
        <v>1927</v>
      </c>
      <c r="I373" s="7" t="s">
        <v>1928</v>
      </c>
      <c r="J373" s="7" t="s">
        <v>1929</v>
      </c>
      <c r="K373" s="10" t="s">
        <v>1930</v>
      </c>
      <c r="L373" s="13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 ht="52.5" x14ac:dyDescent="0.2">
      <c r="A374" s="61">
        <v>373</v>
      </c>
      <c r="B374" s="7" t="s">
        <v>1924</v>
      </c>
      <c r="C374" s="8" t="s">
        <v>331</v>
      </c>
      <c r="D374" s="9" t="s">
        <v>17</v>
      </c>
      <c r="E374" s="7"/>
      <c r="F374" s="7" t="s">
        <v>1931</v>
      </c>
      <c r="G374" s="7"/>
      <c r="H374" s="7"/>
      <c r="I374" s="7"/>
      <c r="J374" s="7"/>
      <c r="K374" s="7" t="s">
        <v>104</v>
      </c>
      <c r="L374" s="11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 ht="63" x14ac:dyDescent="0.2">
      <c r="A375" s="61">
        <v>374</v>
      </c>
      <c r="B375" s="7" t="s">
        <v>1924</v>
      </c>
      <c r="C375" s="8" t="s">
        <v>331</v>
      </c>
      <c r="D375" s="9" t="s">
        <v>23</v>
      </c>
      <c r="E375" s="7"/>
      <c r="F375" s="7" t="s">
        <v>1932</v>
      </c>
      <c r="G375" s="7"/>
      <c r="H375" s="7"/>
      <c r="I375" s="7"/>
      <c r="J375" s="7"/>
      <c r="K375" s="7" t="s">
        <v>104</v>
      </c>
      <c r="L375" s="11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 ht="84" x14ac:dyDescent="0.2">
      <c r="A376" s="61">
        <v>375</v>
      </c>
      <c r="B376" s="7" t="s">
        <v>1924</v>
      </c>
      <c r="C376" s="8" t="s">
        <v>331</v>
      </c>
      <c r="D376" s="9" t="s">
        <v>30</v>
      </c>
      <c r="E376" s="7"/>
      <c r="F376" s="7" t="s">
        <v>1933</v>
      </c>
      <c r="G376" s="7"/>
      <c r="H376" s="7"/>
      <c r="I376" s="7"/>
      <c r="J376" s="7"/>
      <c r="K376" s="7" t="s">
        <v>104</v>
      </c>
      <c r="L376" s="11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 ht="73.5" x14ac:dyDescent="0.2">
      <c r="A377" s="61">
        <v>376</v>
      </c>
      <c r="B377" s="7" t="s">
        <v>1924</v>
      </c>
      <c r="C377" s="8" t="s">
        <v>331</v>
      </c>
      <c r="D377" s="9" t="s">
        <v>35</v>
      </c>
      <c r="E377" s="7"/>
      <c r="F377" s="7" t="s">
        <v>1934</v>
      </c>
      <c r="G377" s="7" t="s">
        <v>1935</v>
      </c>
      <c r="H377" s="7" t="s">
        <v>1936</v>
      </c>
      <c r="I377" s="7" t="s">
        <v>1937</v>
      </c>
      <c r="J377" s="7" t="s">
        <v>1938</v>
      </c>
      <c r="K377" s="7"/>
      <c r="L377" s="13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 ht="63" x14ac:dyDescent="0.2">
      <c r="A378" s="61">
        <v>377</v>
      </c>
      <c r="B378" s="7" t="s">
        <v>1924</v>
      </c>
      <c r="C378" s="8" t="s">
        <v>331</v>
      </c>
      <c r="D378" s="9" t="s">
        <v>84</v>
      </c>
      <c r="E378" s="7"/>
      <c r="F378" s="7" t="s">
        <v>1939</v>
      </c>
      <c r="G378" s="7" t="s">
        <v>1940</v>
      </c>
      <c r="H378" s="7" t="s">
        <v>1941</v>
      </c>
      <c r="I378" s="7" t="s">
        <v>1942</v>
      </c>
      <c r="J378" s="7" t="s">
        <v>1943</v>
      </c>
      <c r="K378" s="7"/>
      <c r="L378" s="13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 ht="52.5" x14ac:dyDescent="0.2">
      <c r="A379" s="61">
        <v>378</v>
      </c>
      <c r="B379" s="7" t="s">
        <v>1924</v>
      </c>
      <c r="C379" s="8" t="s">
        <v>331</v>
      </c>
      <c r="D379" s="9" t="s">
        <v>41</v>
      </c>
      <c r="E379" s="7"/>
      <c r="F379" s="7" t="s">
        <v>1944</v>
      </c>
      <c r="G379" s="7" t="s">
        <v>1945</v>
      </c>
      <c r="H379" s="7" t="s">
        <v>1946</v>
      </c>
      <c r="I379" s="7" t="s">
        <v>1947</v>
      </c>
      <c r="J379" s="7" t="s">
        <v>1948</v>
      </c>
      <c r="K379" s="7"/>
      <c r="L379" s="11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 ht="52.5" x14ac:dyDescent="0.2">
      <c r="A380" s="61">
        <v>379</v>
      </c>
      <c r="B380" s="7" t="s">
        <v>1924</v>
      </c>
      <c r="C380" s="8" t="s">
        <v>331</v>
      </c>
      <c r="D380" s="9" t="s">
        <v>48</v>
      </c>
      <c r="E380" s="7"/>
      <c r="F380" s="7" t="s">
        <v>1944</v>
      </c>
      <c r="G380" s="7" t="s">
        <v>1949</v>
      </c>
      <c r="H380" s="7" t="s">
        <v>1950</v>
      </c>
      <c r="I380" s="7" t="s">
        <v>1947</v>
      </c>
      <c r="J380" s="7" t="s">
        <v>1951</v>
      </c>
      <c r="K380" s="7"/>
      <c r="L380" s="11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 ht="63" x14ac:dyDescent="0.2">
      <c r="A381" s="61">
        <v>380</v>
      </c>
      <c r="B381" s="7" t="s">
        <v>1924</v>
      </c>
      <c r="C381" s="8" t="s">
        <v>331</v>
      </c>
      <c r="D381" s="9" t="s">
        <v>102</v>
      </c>
      <c r="E381" s="7"/>
      <c r="F381" s="7" t="s">
        <v>1952</v>
      </c>
      <c r="G381" s="7" t="s">
        <v>1953</v>
      </c>
      <c r="H381" s="7" t="s">
        <v>1954</v>
      </c>
      <c r="I381" s="7" t="s">
        <v>1955</v>
      </c>
      <c r="J381" s="7" t="s">
        <v>1956</v>
      </c>
      <c r="K381" s="7"/>
      <c r="L381" s="34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</row>
    <row r="382" spans="1:23" ht="63" x14ac:dyDescent="0.2">
      <c r="A382" s="61">
        <v>381</v>
      </c>
      <c r="B382" s="7" t="s">
        <v>1924</v>
      </c>
      <c r="C382" s="8" t="s">
        <v>331</v>
      </c>
      <c r="D382" s="9" t="s">
        <v>242</v>
      </c>
      <c r="E382" s="7"/>
      <c r="F382" s="7" t="s">
        <v>1957</v>
      </c>
      <c r="G382" s="7" t="s">
        <v>1958</v>
      </c>
      <c r="H382" s="7" t="s">
        <v>1959</v>
      </c>
      <c r="I382" s="7" t="s">
        <v>1960</v>
      </c>
      <c r="J382" s="7" t="s">
        <v>1961</v>
      </c>
      <c r="K382" s="7"/>
      <c r="L382" s="34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</row>
    <row r="383" spans="1:23" ht="63" x14ac:dyDescent="0.2">
      <c r="A383" s="61">
        <v>382</v>
      </c>
      <c r="B383" s="7" t="s">
        <v>1962</v>
      </c>
      <c r="C383" s="8" t="s">
        <v>1963</v>
      </c>
      <c r="D383" s="9" t="s">
        <v>11</v>
      </c>
      <c r="E383" s="7"/>
      <c r="F383" s="7" t="s">
        <v>1964</v>
      </c>
      <c r="G383" s="7" t="s">
        <v>1965</v>
      </c>
      <c r="H383" s="7" t="s">
        <v>1966</v>
      </c>
      <c r="I383" s="7" t="s">
        <v>1967</v>
      </c>
      <c r="J383" s="7" t="s">
        <v>1968</v>
      </c>
      <c r="K383" s="10" t="str">
        <f>HYPERLINK("mailto:pskgu@mail.ru","pskgu@mail.ru ")</f>
        <v xml:space="preserve">pskgu@mail.ru </v>
      </c>
      <c r="L383" s="11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 ht="73.5" x14ac:dyDescent="0.2">
      <c r="A384" s="61">
        <v>383</v>
      </c>
      <c r="B384" s="7" t="s">
        <v>1962</v>
      </c>
      <c r="C384" s="8" t="s">
        <v>1963</v>
      </c>
      <c r="D384" s="9" t="s">
        <v>17</v>
      </c>
      <c r="E384" s="7"/>
      <c r="F384" s="7" t="s">
        <v>1969</v>
      </c>
      <c r="G384" s="7" t="s">
        <v>1970</v>
      </c>
      <c r="H384" s="7" t="s">
        <v>1971</v>
      </c>
      <c r="I384" s="7" t="s">
        <v>1972</v>
      </c>
      <c r="J384" s="7" t="s">
        <v>1973</v>
      </c>
      <c r="K384" s="10" t="s">
        <v>1974</v>
      </c>
      <c r="L384" s="11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 ht="31.5" x14ac:dyDescent="0.2">
      <c r="A385" s="61">
        <v>384</v>
      </c>
      <c r="B385" s="7" t="s">
        <v>1962</v>
      </c>
      <c r="C385" s="8" t="s">
        <v>1963</v>
      </c>
      <c r="D385" s="9" t="s">
        <v>23</v>
      </c>
      <c r="E385" s="7"/>
      <c r="F385" s="7" t="s">
        <v>1975</v>
      </c>
      <c r="G385" s="7" t="s">
        <v>1976</v>
      </c>
      <c r="H385" s="7" t="s">
        <v>1977</v>
      </c>
      <c r="I385" s="10" t="str">
        <f>HYPERLINK("mailto:zavuch_nsk@mail.ru","zavuch_nsk@mail.ru")</f>
        <v>zavuch_nsk@mail.ru</v>
      </c>
      <c r="J385" s="7" t="s">
        <v>1978</v>
      </c>
      <c r="K385" s="10" t="s">
        <v>1979</v>
      </c>
      <c r="L385" s="11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 ht="84" x14ac:dyDescent="0.2">
      <c r="A386" s="61">
        <v>385</v>
      </c>
      <c r="B386" s="7" t="s">
        <v>1980</v>
      </c>
      <c r="C386" s="8" t="s">
        <v>11</v>
      </c>
      <c r="D386" s="9" t="s">
        <v>11</v>
      </c>
      <c r="E386" s="7"/>
      <c r="F386" s="7" t="s">
        <v>1981</v>
      </c>
      <c r="G386" s="7" t="s">
        <v>1982</v>
      </c>
      <c r="H386" s="7" t="s">
        <v>1983</v>
      </c>
      <c r="I386" s="7" t="s">
        <v>1984</v>
      </c>
      <c r="J386" s="7" t="s">
        <v>1985</v>
      </c>
      <c r="K386" s="10" t="str">
        <f>HYPERLINK("https://www.rgo.ru/ru/proekty/vserossiyskiygeograficheskiy-diktant0/vserossiyskiygeograficheskiy-diktant2016;","https://www.rgo.ru/ru/proe
kty/vserossiyskiygeograficheskiy-diktant0/vserossiyskiygeograficheskiy-diktant2016;
")</f>
        <v xml:space="preserve">https://www.rgo.ru/ru/proe
kty/vserossiyskiygeograficheskiy-diktant0/vserossiyskiygeograficheskiy-diktant2016;
</v>
      </c>
      <c r="L386" s="11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 ht="42" x14ac:dyDescent="0.2">
      <c r="A387" s="61">
        <v>386</v>
      </c>
      <c r="B387" s="7" t="s">
        <v>1980</v>
      </c>
      <c r="C387" s="8" t="s">
        <v>11</v>
      </c>
      <c r="D387" s="9" t="s">
        <v>17</v>
      </c>
      <c r="E387" s="7"/>
      <c r="F387" s="7" t="s">
        <v>1986</v>
      </c>
      <c r="G387" s="7" t="s">
        <v>1987</v>
      </c>
      <c r="H387" s="7" t="s">
        <v>1988</v>
      </c>
      <c r="I387" s="7" t="s">
        <v>1989</v>
      </c>
      <c r="J387" s="7" t="s">
        <v>1990</v>
      </c>
      <c r="K387" s="7"/>
      <c r="L387" s="34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</row>
    <row r="388" spans="1:23" ht="52.5" x14ac:dyDescent="0.2">
      <c r="A388" s="61">
        <v>387</v>
      </c>
      <c r="B388" s="7" t="s">
        <v>1991</v>
      </c>
      <c r="C388" s="8" t="s">
        <v>30</v>
      </c>
      <c r="D388" s="9" t="s">
        <v>11</v>
      </c>
      <c r="E388" s="7"/>
      <c r="F388" s="7" t="s">
        <v>1992</v>
      </c>
      <c r="G388" s="7" t="s">
        <v>1993</v>
      </c>
      <c r="H388" s="7" t="s">
        <v>1994</v>
      </c>
      <c r="I388" s="7" t="s">
        <v>1995</v>
      </c>
      <c r="J388" s="7" t="s">
        <v>1996</v>
      </c>
      <c r="K388" s="10" t="s">
        <v>1997</v>
      </c>
      <c r="L388" s="11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 ht="31.5" x14ac:dyDescent="0.2">
      <c r="A389" s="61">
        <v>388</v>
      </c>
      <c r="B389" s="7" t="s">
        <v>1991</v>
      </c>
      <c r="C389" s="8" t="s">
        <v>30</v>
      </c>
      <c r="D389" s="9" t="s">
        <v>17</v>
      </c>
      <c r="E389" s="7"/>
      <c r="F389" s="7" t="s">
        <v>1998</v>
      </c>
      <c r="G389" s="7" t="s">
        <v>1999</v>
      </c>
      <c r="H389" s="7" t="s">
        <v>2000</v>
      </c>
      <c r="I389" s="7" t="s">
        <v>2001</v>
      </c>
      <c r="J389" s="7" t="s">
        <v>2002</v>
      </c>
      <c r="K389" s="7"/>
      <c r="L389" s="11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 ht="42" x14ac:dyDescent="0.2">
      <c r="A390" s="61">
        <v>389</v>
      </c>
      <c r="B390" s="7" t="s">
        <v>1991</v>
      </c>
      <c r="C390" s="8" t="s">
        <v>30</v>
      </c>
      <c r="D390" s="9" t="s">
        <v>23</v>
      </c>
      <c r="E390" s="7"/>
      <c r="F390" s="7" t="s">
        <v>2003</v>
      </c>
      <c r="G390" s="7" t="s">
        <v>2004</v>
      </c>
      <c r="H390" s="7" t="s">
        <v>2005</v>
      </c>
      <c r="I390" s="7" t="s">
        <v>2006</v>
      </c>
      <c r="J390" s="7" t="s">
        <v>2007</v>
      </c>
      <c r="K390" s="7"/>
      <c r="L390" s="11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 ht="52.5" x14ac:dyDescent="0.2">
      <c r="A391" s="61">
        <v>390</v>
      </c>
      <c r="B391" s="7" t="s">
        <v>1991</v>
      </c>
      <c r="C391" s="8" t="s">
        <v>30</v>
      </c>
      <c r="D391" s="9" t="s">
        <v>30</v>
      </c>
      <c r="E391" s="7"/>
      <c r="F391" s="7" t="s">
        <v>2008</v>
      </c>
      <c r="G391" s="7" t="s">
        <v>2009</v>
      </c>
      <c r="H391" s="7" t="s">
        <v>2010</v>
      </c>
      <c r="I391" s="7" t="s">
        <v>2011</v>
      </c>
      <c r="J391" s="7" t="s">
        <v>2012</v>
      </c>
      <c r="K391" s="7"/>
      <c r="L391" s="11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 ht="42" x14ac:dyDescent="0.2">
      <c r="A392" s="61">
        <v>391</v>
      </c>
      <c r="B392" s="7" t="s">
        <v>1991</v>
      </c>
      <c r="C392" s="8" t="s">
        <v>30</v>
      </c>
      <c r="D392" s="9" t="s">
        <v>35</v>
      </c>
      <c r="E392" s="7"/>
      <c r="F392" s="7" t="s">
        <v>2013</v>
      </c>
      <c r="G392" s="7" t="s">
        <v>2014</v>
      </c>
      <c r="H392" s="7" t="s">
        <v>2015</v>
      </c>
      <c r="I392" s="7" t="s">
        <v>2016</v>
      </c>
      <c r="J392" s="7" t="s">
        <v>2017</v>
      </c>
      <c r="K392" s="7"/>
      <c r="L392" s="11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 ht="52.5" x14ac:dyDescent="0.2">
      <c r="A393" s="61">
        <v>392</v>
      </c>
      <c r="B393" s="7" t="s">
        <v>1991</v>
      </c>
      <c r="C393" s="8" t="s">
        <v>30</v>
      </c>
      <c r="D393" s="9" t="s">
        <v>84</v>
      </c>
      <c r="E393" s="7"/>
      <c r="F393" s="7" t="s">
        <v>2018</v>
      </c>
      <c r="G393" s="7" t="s">
        <v>2019</v>
      </c>
      <c r="H393" s="7" t="s">
        <v>2020</v>
      </c>
      <c r="I393" s="7" t="s">
        <v>2021</v>
      </c>
      <c r="J393" s="7" t="s">
        <v>2022</v>
      </c>
      <c r="K393" s="10" t="s">
        <v>2023</v>
      </c>
      <c r="L393" s="11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 ht="73.5" x14ac:dyDescent="0.2">
      <c r="A394" s="61">
        <v>393</v>
      </c>
      <c r="B394" s="7" t="s">
        <v>1991</v>
      </c>
      <c r="C394" s="8" t="s">
        <v>30</v>
      </c>
      <c r="D394" s="9" t="s">
        <v>41</v>
      </c>
      <c r="E394" s="7"/>
      <c r="F394" s="7" t="s">
        <v>2024</v>
      </c>
      <c r="G394" s="7" t="s">
        <v>2025</v>
      </c>
      <c r="H394" s="7" t="s">
        <v>2026</v>
      </c>
      <c r="I394" s="7" t="s">
        <v>2027</v>
      </c>
      <c r="J394" s="7" t="s">
        <v>2028</v>
      </c>
      <c r="K394" s="10" t="s">
        <v>2029</v>
      </c>
      <c r="L394" s="11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 ht="94.5" x14ac:dyDescent="0.2">
      <c r="A395" s="61">
        <v>394</v>
      </c>
      <c r="B395" s="7" t="s">
        <v>2030</v>
      </c>
      <c r="C395" s="8" t="s">
        <v>17</v>
      </c>
      <c r="D395" s="9" t="s">
        <v>11</v>
      </c>
      <c r="E395" s="7" t="s">
        <v>5272</v>
      </c>
      <c r="F395" s="7" t="s">
        <v>2031</v>
      </c>
      <c r="G395" s="7" t="s">
        <v>2032</v>
      </c>
      <c r="H395" s="7" t="s">
        <v>2033</v>
      </c>
      <c r="I395" s="7" t="s">
        <v>2034</v>
      </c>
      <c r="J395" s="7" t="s">
        <v>2035</v>
      </c>
      <c r="K395" s="10" t="s">
        <v>2036</v>
      </c>
      <c r="L395" s="11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 ht="168" x14ac:dyDescent="0.2">
      <c r="A396" s="61">
        <v>395</v>
      </c>
      <c r="B396" s="7" t="s">
        <v>2030</v>
      </c>
      <c r="C396" s="8" t="s">
        <v>17</v>
      </c>
      <c r="D396" s="9" t="s">
        <v>17</v>
      </c>
      <c r="E396" s="7"/>
      <c r="F396" s="7" t="s">
        <v>2037</v>
      </c>
      <c r="G396" s="7" t="s">
        <v>2038</v>
      </c>
      <c r="H396" s="7" t="s">
        <v>2039</v>
      </c>
      <c r="I396" s="7" t="s">
        <v>2040</v>
      </c>
      <c r="J396" s="7" t="s">
        <v>2041</v>
      </c>
      <c r="K396" s="7"/>
      <c r="L396" s="11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 ht="63" x14ac:dyDescent="0.2">
      <c r="A397" s="61">
        <v>396</v>
      </c>
      <c r="B397" s="7" t="s">
        <v>2030</v>
      </c>
      <c r="C397" s="8" t="s">
        <v>17</v>
      </c>
      <c r="D397" s="9" t="s">
        <v>23</v>
      </c>
      <c r="E397" s="7"/>
      <c r="F397" s="7" t="s">
        <v>2042</v>
      </c>
      <c r="G397" s="7" t="s">
        <v>2043</v>
      </c>
      <c r="H397" s="7" t="s">
        <v>2044</v>
      </c>
      <c r="I397" s="7" t="s">
        <v>2045</v>
      </c>
      <c r="J397" s="7" t="s">
        <v>2046</v>
      </c>
      <c r="K397" s="10" t="s">
        <v>2047</v>
      </c>
      <c r="L397" s="11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 ht="52.5" x14ac:dyDescent="0.2">
      <c r="A398" s="61">
        <v>397</v>
      </c>
      <c r="B398" s="7" t="s">
        <v>2030</v>
      </c>
      <c r="C398" s="8" t="s">
        <v>17</v>
      </c>
      <c r="D398" s="9" t="s">
        <v>30</v>
      </c>
      <c r="E398" s="7"/>
      <c r="F398" s="7" t="s">
        <v>2048</v>
      </c>
      <c r="G398" s="7" t="s">
        <v>2049</v>
      </c>
      <c r="H398" s="7" t="s">
        <v>2050</v>
      </c>
      <c r="I398" s="7" t="s">
        <v>2051</v>
      </c>
      <c r="J398" s="7" t="s">
        <v>2052</v>
      </c>
      <c r="K398" s="7"/>
      <c r="L398" s="11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 ht="52.5" x14ac:dyDescent="0.2">
      <c r="A399" s="61">
        <v>398</v>
      </c>
      <c r="B399" s="7" t="s">
        <v>2030</v>
      </c>
      <c r="C399" s="8" t="s">
        <v>17</v>
      </c>
      <c r="D399" s="9" t="s">
        <v>35</v>
      </c>
      <c r="E399" s="7"/>
      <c r="F399" s="7" t="s">
        <v>2053</v>
      </c>
      <c r="G399" s="7" t="s">
        <v>2054</v>
      </c>
      <c r="H399" s="7" t="s">
        <v>2055</v>
      </c>
      <c r="I399" s="7" t="s">
        <v>2056</v>
      </c>
      <c r="J399" s="7" t="s">
        <v>2057</v>
      </c>
      <c r="K399" s="7"/>
      <c r="L399" s="11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 ht="63" x14ac:dyDescent="0.2">
      <c r="A400" s="61">
        <v>399</v>
      </c>
      <c r="B400" s="7" t="s">
        <v>2030</v>
      </c>
      <c r="C400" s="8" t="s">
        <v>17</v>
      </c>
      <c r="D400" s="9" t="s">
        <v>84</v>
      </c>
      <c r="E400" s="7"/>
      <c r="F400" s="7" t="s">
        <v>2058</v>
      </c>
      <c r="G400" s="7" t="s">
        <v>2059</v>
      </c>
      <c r="H400" s="7" t="s">
        <v>2060</v>
      </c>
      <c r="I400" s="7" t="s">
        <v>2061</v>
      </c>
      <c r="J400" s="7" t="s">
        <v>2062</v>
      </c>
      <c r="K400" s="10" t="s">
        <v>2063</v>
      </c>
      <c r="L400" s="13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 ht="42" x14ac:dyDescent="0.2">
      <c r="A401" s="61">
        <v>400</v>
      </c>
      <c r="B401" s="7" t="s">
        <v>2030</v>
      </c>
      <c r="C401" s="8" t="s">
        <v>17</v>
      </c>
      <c r="D401" s="9" t="s">
        <v>41</v>
      </c>
      <c r="E401" s="7"/>
      <c r="F401" s="7" t="s">
        <v>2064</v>
      </c>
      <c r="G401" s="7" t="s">
        <v>2065</v>
      </c>
      <c r="H401" s="7" t="s">
        <v>2066</v>
      </c>
      <c r="I401" s="7" t="s">
        <v>2067</v>
      </c>
      <c r="J401" s="7" t="s">
        <v>2068</v>
      </c>
      <c r="K401" s="10" t="s">
        <v>2069</v>
      </c>
      <c r="L401" s="13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 ht="42" x14ac:dyDescent="0.2">
      <c r="A402" s="61">
        <v>401</v>
      </c>
      <c r="B402" s="7" t="s">
        <v>2030</v>
      </c>
      <c r="C402" s="8" t="s">
        <v>17</v>
      </c>
      <c r="D402" s="9" t="s">
        <v>48</v>
      </c>
      <c r="E402" s="7"/>
      <c r="F402" s="7" t="s">
        <v>2070</v>
      </c>
      <c r="G402" s="7" t="s">
        <v>2071</v>
      </c>
      <c r="H402" s="7" t="s">
        <v>2072</v>
      </c>
      <c r="I402" s="7" t="s">
        <v>2073</v>
      </c>
      <c r="J402" s="7" t="s">
        <v>2074</v>
      </c>
      <c r="K402" s="10" t="s">
        <v>2069</v>
      </c>
      <c r="L402" s="13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 ht="73.5" x14ac:dyDescent="0.2">
      <c r="A403" s="61">
        <v>402</v>
      </c>
      <c r="B403" s="7" t="s">
        <v>2030</v>
      </c>
      <c r="C403" s="8" t="s">
        <v>17</v>
      </c>
      <c r="D403" s="9" t="s">
        <v>102</v>
      </c>
      <c r="E403" s="7"/>
      <c r="F403" s="7" t="s">
        <v>2075</v>
      </c>
      <c r="G403" s="7" t="s">
        <v>2076</v>
      </c>
      <c r="H403" s="7" t="s">
        <v>2077</v>
      </c>
      <c r="I403" s="7" t="s">
        <v>2078</v>
      </c>
      <c r="J403" s="7" t="s">
        <v>2079</v>
      </c>
      <c r="K403" s="7"/>
      <c r="L403" s="11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 ht="31.5" x14ac:dyDescent="0.2">
      <c r="A404" s="61">
        <v>403</v>
      </c>
      <c r="B404" s="7" t="s">
        <v>2030</v>
      </c>
      <c r="C404" s="8" t="s">
        <v>17</v>
      </c>
      <c r="D404" s="9" t="s">
        <v>242</v>
      </c>
      <c r="E404" s="7" t="s">
        <v>5272</v>
      </c>
      <c r="F404" s="7" t="s">
        <v>2080</v>
      </c>
      <c r="G404" s="7" t="s">
        <v>2081</v>
      </c>
      <c r="H404" s="7" t="s">
        <v>2082</v>
      </c>
      <c r="I404" s="7" t="s">
        <v>2083</v>
      </c>
      <c r="J404" s="7" t="s">
        <v>2084</v>
      </c>
      <c r="K404" s="7"/>
      <c r="L404" s="11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 ht="42" x14ac:dyDescent="0.2">
      <c r="A405" s="61">
        <v>404</v>
      </c>
      <c r="B405" s="7" t="s">
        <v>2030</v>
      </c>
      <c r="C405" s="8" t="s">
        <v>17</v>
      </c>
      <c r="D405" s="9" t="s">
        <v>248</v>
      </c>
      <c r="E405" s="7"/>
      <c r="F405" s="7" t="s">
        <v>2085</v>
      </c>
      <c r="G405" s="7" t="s">
        <v>2086</v>
      </c>
      <c r="H405" s="7" t="s">
        <v>2087</v>
      </c>
      <c r="I405" s="7" t="s">
        <v>2088</v>
      </c>
      <c r="J405" s="7" t="s">
        <v>2089</v>
      </c>
      <c r="K405" s="10" t="s">
        <v>2090</v>
      </c>
      <c r="L405" s="11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 ht="52.5" x14ac:dyDescent="0.2">
      <c r="A406" s="61">
        <v>405</v>
      </c>
      <c r="B406" s="7" t="s">
        <v>2030</v>
      </c>
      <c r="C406" s="8" t="s">
        <v>17</v>
      </c>
      <c r="D406" s="9" t="s">
        <v>254</v>
      </c>
      <c r="E406" s="7"/>
      <c r="F406" s="7" t="s">
        <v>2091</v>
      </c>
      <c r="G406" s="7" t="s">
        <v>2092</v>
      </c>
      <c r="H406" s="7" t="s">
        <v>2093</v>
      </c>
      <c r="I406" s="7" t="s">
        <v>2094</v>
      </c>
      <c r="J406" s="7" t="s">
        <v>2095</v>
      </c>
      <c r="K406" s="7"/>
      <c r="L406" s="11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 ht="52.5" x14ac:dyDescent="0.2">
      <c r="A407" s="61">
        <v>406</v>
      </c>
      <c r="B407" s="7" t="s">
        <v>2030</v>
      </c>
      <c r="C407" s="8" t="s">
        <v>17</v>
      </c>
      <c r="D407" s="9" t="s">
        <v>260</v>
      </c>
      <c r="E407" s="7"/>
      <c r="F407" s="7" t="s">
        <v>2096</v>
      </c>
      <c r="G407" s="7" t="s">
        <v>2097</v>
      </c>
      <c r="H407" s="7" t="s">
        <v>2098</v>
      </c>
      <c r="I407" s="7" t="s">
        <v>2099</v>
      </c>
      <c r="J407" s="7" t="s">
        <v>2100</v>
      </c>
      <c r="K407" s="7"/>
      <c r="L407" s="11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 ht="52.5" x14ac:dyDescent="0.2">
      <c r="A408" s="61">
        <v>407</v>
      </c>
      <c r="B408" s="7" t="s">
        <v>2030</v>
      </c>
      <c r="C408" s="8" t="s">
        <v>17</v>
      </c>
      <c r="D408" s="9" t="s">
        <v>266</v>
      </c>
      <c r="E408" s="7"/>
      <c r="F408" s="7" t="s">
        <v>2101</v>
      </c>
      <c r="G408" s="7" t="s">
        <v>2102</v>
      </c>
      <c r="H408" s="7" t="s">
        <v>2103</v>
      </c>
      <c r="I408" s="7" t="s">
        <v>2104</v>
      </c>
      <c r="J408" s="7" t="s">
        <v>2105</v>
      </c>
      <c r="K408" s="7"/>
      <c r="L408" s="11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 ht="52.5" x14ac:dyDescent="0.2">
      <c r="A409" s="61">
        <v>408</v>
      </c>
      <c r="B409" s="7" t="s">
        <v>2030</v>
      </c>
      <c r="C409" s="8" t="s">
        <v>17</v>
      </c>
      <c r="D409" s="9" t="s">
        <v>272</v>
      </c>
      <c r="E409" s="7"/>
      <c r="F409" s="7" t="s">
        <v>2106</v>
      </c>
      <c r="G409" s="7" t="s">
        <v>2107</v>
      </c>
      <c r="H409" s="7" t="s">
        <v>2108</v>
      </c>
      <c r="I409" s="7" t="s">
        <v>2109</v>
      </c>
      <c r="J409" s="7" t="s">
        <v>2110</v>
      </c>
      <c r="K409" s="7"/>
      <c r="L409" s="11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 ht="31.5" x14ac:dyDescent="0.2">
      <c r="A410" s="61">
        <v>409</v>
      </c>
      <c r="B410" s="7" t="s">
        <v>2030</v>
      </c>
      <c r="C410" s="8" t="s">
        <v>17</v>
      </c>
      <c r="D410" s="9" t="s">
        <v>278</v>
      </c>
      <c r="E410" s="7"/>
      <c r="F410" s="7" t="s">
        <v>2111</v>
      </c>
      <c r="G410" s="7" t="s">
        <v>2112</v>
      </c>
      <c r="H410" s="7" t="s">
        <v>2113</v>
      </c>
      <c r="I410" s="7" t="s">
        <v>2114</v>
      </c>
      <c r="J410" s="7" t="s">
        <v>2115</v>
      </c>
      <c r="K410" s="7"/>
      <c r="L410" s="11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 ht="42" x14ac:dyDescent="0.2">
      <c r="A411" s="61">
        <v>410</v>
      </c>
      <c r="B411" s="7" t="s">
        <v>2030</v>
      </c>
      <c r="C411" s="8" t="s">
        <v>17</v>
      </c>
      <c r="D411" s="9" t="s">
        <v>284</v>
      </c>
      <c r="E411" s="7"/>
      <c r="F411" s="7" t="s">
        <v>2116</v>
      </c>
      <c r="G411" s="7" t="s">
        <v>2117</v>
      </c>
      <c r="H411" s="7" t="s">
        <v>2118</v>
      </c>
      <c r="I411" s="7" t="s">
        <v>2119</v>
      </c>
      <c r="J411" s="7" t="s">
        <v>2120</v>
      </c>
      <c r="K411" s="7"/>
      <c r="L411" s="11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 ht="52.5" x14ac:dyDescent="0.2">
      <c r="A412" s="61">
        <v>411</v>
      </c>
      <c r="B412" s="7" t="s">
        <v>2030</v>
      </c>
      <c r="C412" s="8" t="s">
        <v>17</v>
      </c>
      <c r="D412" s="9" t="s">
        <v>290</v>
      </c>
      <c r="E412" s="7"/>
      <c r="F412" s="7" t="s">
        <v>2121</v>
      </c>
      <c r="G412" s="7" t="s">
        <v>2122</v>
      </c>
      <c r="H412" s="7" t="s">
        <v>2123</v>
      </c>
      <c r="I412" s="7" t="s">
        <v>2124</v>
      </c>
      <c r="J412" s="7" t="s">
        <v>2125</v>
      </c>
      <c r="K412" s="7"/>
      <c r="L412" s="11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 ht="52.5" x14ac:dyDescent="0.2">
      <c r="A413" s="61">
        <v>412</v>
      </c>
      <c r="B413" s="7" t="s">
        <v>2030</v>
      </c>
      <c r="C413" s="8" t="s">
        <v>17</v>
      </c>
      <c r="D413" s="9" t="s">
        <v>296</v>
      </c>
      <c r="E413" s="7"/>
      <c r="F413" s="7" t="s">
        <v>2126</v>
      </c>
      <c r="G413" s="7" t="s">
        <v>2127</v>
      </c>
      <c r="H413" s="7" t="s">
        <v>2128</v>
      </c>
      <c r="I413" s="7" t="s">
        <v>2129</v>
      </c>
      <c r="J413" s="7" t="s">
        <v>2130</v>
      </c>
      <c r="K413" s="7"/>
      <c r="L413" s="11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 ht="42" x14ac:dyDescent="0.2">
      <c r="A414" s="61">
        <v>413</v>
      </c>
      <c r="B414" s="7" t="s">
        <v>2030</v>
      </c>
      <c r="C414" s="8" t="s">
        <v>17</v>
      </c>
      <c r="D414" s="9" t="s">
        <v>302</v>
      </c>
      <c r="E414" s="7"/>
      <c r="F414" s="7" t="s">
        <v>2131</v>
      </c>
      <c r="G414" s="7" t="s">
        <v>2132</v>
      </c>
      <c r="H414" s="7" t="s">
        <v>2133</v>
      </c>
      <c r="I414" s="7" t="s">
        <v>2134</v>
      </c>
      <c r="J414" s="7" t="s">
        <v>2135</v>
      </c>
      <c r="K414" s="7"/>
      <c r="L414" s="11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 ht="52.5" x14ac:dyDescent="0.2">
      <c r="A415" s="61">
        <v>414</v>
      </c>
      <c r="B415" s="7" t="s">
        <v>2030</v>
      </c>
      <c r="C415" s="8" t="s">
        <v>17</v>
      </c>
      <c r="D415" s="9" t="s">
        <v>308</v>
      </c>
      <c r="E415" s="7"/>
      <c r="F415" s="7" t="s">
        <v>2136</v>
      </c>
      <c r="G415" s="7" t="s">
        <v>2137</v>
      </c>
      <c r="H415" s="7" t="s">
        <v>2138</v>
      </c>
      <c r="I415" s="7" t="s">
        <v>2139</v>
      </c>
      <c r="J415" s="7" t="s">
        <v>2140</v>
      </c>
      <c r="K415" s="7"/>
      <c r="L415" s="11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 ht="52.5" x14ac:dyDescent="0.2">
      <c r="A416" s="61">
        <v>415</v>
      </c>
      <c r="B416" s="7" t="s">
        <v>2030</v>
      </c>
      <c r="C416" s="8" t="s">
        <v>17</v>
      </c>
      <c r="D416" s="9" t="s">
        <v>10</v>
      </c>
      <c r="E416" s="7"/>
      <c r="F416" s="7" t="s">
        <v>2141</v>
      </c>
      <c r="G416" s="7" t="s">
        <v>2142</v>
      </c>
      <c r="H416" s="7" t="s">
        <v>2143</v>
      </c>
      <c r="I416" s="7" t="s">
        <v>2144</v>
      </c>
      <c r="J416" s="7" t="s">
        <v>2145</v>
      </c>
      <c r="K416" s="7"/>
      <c r="L416" s="11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 ht="63" x14ac:dyDescent="0.2">
      <c r="A417" s="61">
        <v>416</v>
      </c>
      <c r="B417" s="7" t="s">
        <v>2030</v>
      </c>
      <c r="C417" s="8" t="s">
        <v>17</v>
      </c>
      <c r="D417" s="9" t="s">
        <v>319</v>
      </c>
      <c r="E417" s="7"/>
      <c r="F417" s="7" t="s">
        <v>2146</v>
      </c>
      <c r="G417" s="7" t="s">
        <v>2147</v>
      </c>
      <c r="H417" s="7" t="s">
        <v>2148</v>
      </c>
      <c r="I417" s="7" t="s">
        <v>2149</v>
      </c>
      <c r="J417" s="7" t="s">
        <v>2150</v>
      </c>
      <c r="K417" s="10" t="s">
        <v>2151</v>
      </c>
      <c r="L417" s="11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 ht="52.5" x14ac:dyDescent="0.2">
      <c r="A418" s="61">
        <v>417</v>
      </c>
      <c r="B418" s="7" t="s">
        <v>2030</v>
      </c>
      <c r="C418" s="8" t="s">
        <v>17</v>
      </c>
      <c r="D418" s="9" t="s">
        <v>325</v>
      </c>
      <c r="E418" s="7"/>
      <c r="F418" s="7" t="s">
        <v>2152</v>
      </c>
      <c r="G418" s="7" t="s">
        <v>2147</v>
      </c>
      <c r="H418" s="7" t="s">
        <v>2153</v>
      </c>
      <c r="I418" s="7" t="s">
        <v>2149</v>
      </c>
      <c r="J418" s="7" t="s">
        <v>2154</v>
      </c>
      <c r="K418" s="10" t="s">
        <v>2155</v>
      </c>
      <c r="L418" s="11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</row>
    <row r="419" spans="1:23" ht="52.5" x14ac:dyDescent="0.2">
      <c r="A419" s="61">
        <v>418</v>
      </c>
      <c r="B419" s="7" t="s">
        <v>2030</v>
      </c>
      <c r="C419" s="8" t="s">
        <v>17</v>
      </c>
      <c r="D419" s="9" t="s">
        <v>331</v>
      </c>
      <c r="E419" s="7"/>
      <c r="F419" s="7" t="s">
        <v>2156</v>
      </c>
      <c r="G419" s="7" t="s">
        <v>2147</v>
      </c>
      <c r="H419" s="7" t="s">
        <v>2148</v>
      </c>
      <c r="I419" s="7" t="s">
        <v>2149</v>
      </c>
      <c r="J419" s="7" t="s">
        <v>2157</v>
      </c>
      <c r="K419" s="10" t="s">
        <v>2158</v>
      </c>
      <c r="L419" s="11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 ht="52.5" x14ac:dyDescent="0.2">
      <c r="A420" s="61">
        <v>419</v>
      </c>
      <c r="B420" s="7" t="s">
        <v>2030</v>
      </c>
      <c r="C420" s="8" t="s">
        <v>17</v>
      </c>
      <c r="D420" s="9" t="s">
        <v>337</v>
      </c>
      <c r="E420" s="7"/>
      <c r="F420" s="7" t="s">
        <v>2159</v>
      </c>
      <c r="G420" s="7" t="s">
        <v>2160</v>
      </c>
      <c r="H420" s="7" t="s">
        <v>2161</v>
      </c>
      <c r="I420" s="7" t="s">
        <v>2162</v>
      </c>
      <c r="J420" s="7" t="s">
        <v>2163</v>
      </c>
      <c r="K420" s="7"/>
      <c r="L420" s="11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 ht="52.5" x14ac:dyDescent="0.2">
      <c r="A421" s="61">
        <v>420</v>
      </c>
      <c r="B421" s="7" t="s">
        <v>2030</v>
      </c>
      <c r="C421" s="8" t="s">
        <v>17</v>
      </c>
      <c r="D421" s="9" t="s">
        <v>343</v>
      </c>
      <c r="E421" s="7"/>
      <c r="F421" s="7" t="s">
        <v>2164</v>
      </c>
      <c r="G421" s="7" t="s">
        <v>2165</v>
      </c>
      <c r="H421" s="7" t="s">
        <v>2166</v>
      </c>
      <c r="I421" s="7" t="s">
        <v>2167</v>
      </c>
      <c r="J421" s="7" t="s">
        <v>2163</v>
      </c>
      <c r="K421" s="7"/>
      <c r="L421" s="11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 ht="52.5" x14ac:dyDescent="0.2">
      <c r="A422" s="61">
        <v>421</v>
      </c>
      <c r="B422" s="7" t="s">
        <v>2030</v>
      </c>
      <c r="C422" s="8" t="s">
        <v>17</v>
      </c>
      <c r="D422" s="9" t="s">
        <v>55</v>
      </c>
      <c r="E422" s="7"/>
      <c r="F422" s="7" t="s">
        <v>2168</v>
      </c>
      <c r="G422" s="7" t="s">
        <v>2169</v>
      </c>
      <c r="H422" s="7" t="s">
        <v>2170</v>
      </c>
      <c r="I422" s="7" t="s">
        <v>2171</v>
      </c>
      <c r="J422" s="7" t="s">
        <v>2172</v>
      </c>
      <c r="K422" s="10" t="s">
        <v>2173</v>
      </c>
      <c r="L422" s="11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 ht="73.5" x14ac:dyDescent="0.2">
      <c r="A423" s="61">
        <v>422</v>
      </c>
      <c r="B423" s="7" t="s">
        <v>2030</v>
      </c>
      <c r="C423" s="8" t="s">
        <v>17</v>
      </c>
      <c r="D423" s="9" t="s">
        <v>106</v>
      </c>
      <c r="E423" s="7"/>
      <c r="F423" s="7" t="s">
        <v>2174</v>
      </c>
      <c r="G423" s="7" t="s">
        <v>2175</v>
      </c>
      <c r="H423" s="7" t="s">
        <v>2176</v>
      </c>
      <c r="I423" s="7" t="s">
        <v>2177</v>
      </c>
      <c r="J423" s="7" t="s">
        <v>2178</v>
      </c>
      <c r="K423" s="7"/>
      <c r="L423" s="11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 ht="73.5" x14ac:dyDescent="0.2">
      <c r="A424" s="61">
        <v>423</v>
      </c>
      <c r="B424" s="7" t="s">
        <v>2030</v>
      </c>
      <c r="C424" s="8" t="s">
        <v>17</v>
      </c>
      <c r="D424" s="9" t="s">
        <v>141</v>
      </c>
      <c r="E424" s="7"/>
      <c r="F424" s="7" t="s">
        <v>2179</v>
      </c>
      <c r="G424" s="7" t="s">
        <v>2175</v>
      </c>
      <c r="H424" s="7" t="s">
        <v>2176</v>
      </c>
      <c r="I424" s="7" t="s">
        <v>2177</v>
      </c>
      <c r="J424" s="7" t="s">
        <v>2180</v>
      </c>
      <c r="K424" s="7"/>
      <c r="L424" s="13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 ht="52.5" x14ac:dyDescent="0.2">
      <c r="A425" s="61">
        <v>424</v>
      </c>
      <c r="B425" s="7" t="s">
        <v>2030</v>
      </c>
      <c r="C425" s="8" t="s">
        <v>17</v>
      </c>
      <c r="D425" s="9" t="s">
        <v>160</v>
      </c>
      <c r="E425" s="7"/>
      <c r="F425" s="7" t="s">
        <v>2181</v>
      </c>
      <c r="G425" s="7" t="s">
        <v>2182</v>
      </c>
      <c r="H425" s="7" t="s">
        <v>2183</v>
      </c>
      <c r="I425" s="7" t="s">
        <v>2184</v>
      </c>
      <c r="J425" s="7" t="s">
        <v>2185</v>
      </c>
      <c r="K425" s="7"/>
      <c r="L425" s="11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 ht="42" x14ac:dyDescent="0.2">
      <c r="A426" s="61">
        <v>425</v>
      </c>
      <c r="B426" s="7" t="s">
        <v>2030</v>
      </c>
      <c r="C426" s="8" t="s">
        <v>17</v>
      </c>
      <c r="D426" s="9" t="s">
        <v>172</v>
      </c>
      <c r="E426" s="7"/>
      <c r="F426" s="7" t="s">
        <v>2186</v>
      </c>
      <c r="G426" s="7" t="s">
        <v>2187</v>
      </c>
      <c r="H426" s="7" t="s">
        <v>2188</v>
      </c>
      <c r="I426" s="7" t="s">
        <v>2189</v>
      </c>
      <c r="J426" s="7" t="s">
        <v>2190</v>
      </c>
      <c r="K426" s="10" t="s">
        <v>2191</v>
      </c>
      <c r="L426" s="11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 ht="31.5" x14ac:dyDescent="0.2">
      <c r="A427" s="61">
        <v>426</v>
      </c>
      <c r="B427" s="7" t="s">
        <v>2030</v>
      </c>
      <c r="C427" s="8" t="s">
        <v>17</v>
      </c>
      <c r="D427" s="9" t="s">
        <v>194</v>
      </c>
      <c r="E427" s="7"/>
      <c r="F427" s="7" t="s">
        <v>2192</v>
      </c>
      <c r="G427" s="7" t="s">
        <v>2193</v>
      </c>
      <c r="H427" s="7" t="s">
        <v>2194</v>
      </c>
      <c r="I427" s="7" t="s">
        <v>2195</v>
      </c>
      <c r="J427" s="7" t="s">
        <v>2196</v>
      </c>
      <c r="K427" s="7"/>
      <c r="L427" s="11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 ht="42" x14ac:dyDescent="0.2">
      <c r="A428" s="61">
        <v>427</v>
      </c>
      <c r="B428" s="7" t="s">
        <v>2030</v>
      </c>
      <c r="C428" s="8" t="s">
        <v>17</v>
      </c>
      <c r="D428" s="9" t="s">
        <v>375</v>
      </c>
      <c r="E428" s="7"/>
      <c r="F428" s="7" t="s">
        <v>2197</v>
      </c>
      <c r="G428" s="7" t="s">
        <v>2198</v>
      </c>
      <c r="H428" s="7" t="s">
        <v>2199</v>
      </c>
      <c r="I428" s="7" t="s">
        <v>2200</v>
      </c>
      <c r="J428" s="7" t="s">
        <v>2201</v>
      </c>
      <c r="K428" s="7"/>
      <c r="L428" s="11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 ht="42" x14ac:dyDescent="0.2">
      <c r="A429" s="61">
        <v>428</v>
      </c>
      <c r="B429" s="7" t="s">
        <v>2030</v>
      </c>
      <c r="C429" s="8" t="s">
        <v>17</v>
      </c>
      <c r="D429" s="9" t="s">
        <v>415</v>
      </c>
      <c r="E429" s="7"/>
      <c r="F429" s="7" t="s">
        <v>96</v>
      </c>
      <c r="G429" s="7" t="s">
        <v>2202</v>
      </c>
      <c r="H429" s="7" t="s">
        <v>2203</v>
      </c>
      <c r="I429" s="7" t="s">
        <v>2204</v>
      </c>
      <c r="J429" s="7" t="s">
        <v>2205</v>
      </c>
      <c r="K429" s="7"/>
      <c r="L429" s="11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 ht="52.5" x14ac:dyDescent="0.2">
      <c r="A430" s="61">
        <v>429</v>
      </c>
      <c r="B430" s="7" t="s">
        <v>2030</v>
      </c>
      <c r="C430" s="8" t="s">
        <v>17</v>
      </c>
      <c r="D430" s="9" t="s">
        <v>469</v>
      </c>
      <c r="E430" s="7"/>
      <c r="F430" s="7" t="s">
        <v>2206</v>
      </c>
      <c r="G430" s="7" t="s">
        <v>2207</v>
      </c>
      <c r="H430" s="7" t="s">
        <v>2208</v>
      </c>
      <c r="I430" s="7" t="s">
        <v>2209</v>
      </c>
      <c r="J430" s="7" t="s">
        <v>2210</v>
      </c>
      <c r="K430" s="7"/>
      <c r="L430" s="11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 ht="52.5" x14ac:dyDescent="0.2">
      <c r="A431" s="61">
        <v>430</v>
      </c>
      <c r="B431" s="7" t="s">
        <v>2030</v>
      </c>
      <c r="C431" s="8" t="s">
        <v>17</v>
      </c>
      <c r="D431" s="9" t="s">
        <v>511</v>
      </c>
      <c r="E431" s="7"/>
      <c r="F431" s="7" t="s">
        <v>2211</v>
      </c>
      <c r="G431" s="7" t="s">
        <v>2212</v>
      </c>
      <c r="H431" s="7" t="s">
        <v>2213</v>
      </c>
      <c r="I431" s="7" t="s">
        <v>2214</v>
      </c>
      <c r="J431" s="7" t="s">
        <v>2215</v>
      </c>
      <c r="K431" s="7"/>
      <c r="L431" s="11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 ht="52.5" x14ac:dyDescent="0.2">
      <c r="A432" s="61">
        <v>431</v>
      </c>
      <c r="B432" s="7" t="s">
        <v>2030</v>
      </c>
      <c r="C432" s="8" t="s">
        <v>17</v>
      </c>
      <c r="D432" s="9" t="s">
        <v>536</v>
      </c>
      <c r="E432" s="7"/>
      <c r="F432" s="7" t="s">
        <v>2216</v>
      </c>
      <c r="G432" s="7" t="s">
        <v>2217</v>
      </c>
      <c r="H432" s="7" t="s">
        <v>2218</v>
      </c>
      <c r="I432" s="7" t="s">
        <v>2219</v>
      </c>
      <c r="J432" s="7" t="s">
        <v>2220</v>
      </c>
      <c r="K432" s="7"/>
      <c r="L432" s="11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 ht="52.5" x14ac:dyDescent="0.2">
      <c r="A433" s="61">
        <v>432</v>
      </c>
      <c r="B433" s="7" t="s">
        <v>2030</v>
      </c>
      <c r="C433" s="8" t="s">
        <v>17</v>
      </c>
      <c r="D433" s="9" t="s">
        <v>670</v>
      </c>
      <c r="E433" s="7"/>
      <c r="F433" s="7" t="s">
        <v>2221</v>
      </c>
      <c r="G433" s="7" t="s">
        <v>2222</v>
      </c>
      <c r="H433" s="7" t="s">
        <v>2223</v>
      </c>
      <c r="I433" s="7" t="s">
        <v>2224</v>
      </c>
      <c r="J433" s="7" t="s">
        <v>2225</v>
      </c>
      <c r="K433" s="7"/>
      <c r="L433" s="11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 ht="42" x14ac:dyDescent="0.2">
      <c r="A434" s="61">
        <v>433</v>
      </c>
      <c r="B434" s="7" t="s">
        <v>2030</v>
      </c>
      <c r="C434" s="8" t="s">
        <v>17</v>
      </c>
      <c r="D434" s="9" t="s">
        <v>688</v>
      </c>
      <c r="E434" s="7"/>
      <c r="F434" s="7" t="s">
        <v>2226</v>
      </c>
      <c r="G434" s="7" t="s">
        <v>2227</v>
      </c>
      <c r="H434" s="7" t="s">
        <v>2228</v>
      </c>
      <c r="I434" s="7" t="s">
        <v>2229</v>
      </c>
      <c r="J434" s="7" t="s">
        <v>2230</v>
      </c>
      <c r="K434" s="7"/>
      <c r="L434" s="11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 ht="52.5" x14ac:dyDescent="0.2">
      <c r="A435" s="61">
        <v>434</v>
      </c>
      <c r="B435" s="7" t="s">
        <v>2030</v>
      </c>
      <c r="C435" s="8" t="s">
        <v>17</v>
      </c>
      <c r="D435" s="9" t="s">
        <v>702</v>
      </c>
      <c r="E435" s="7"/>
      <c r="F435" s="7" t="s">
        <v>2231</v>
      </c>
      <c r="G435" s="7" t="s">
        <v>2232</v>
      </c>
      <c r="H435" s="7" t="s">
        <v>2233</v>
      </c>
      <c r="I435" s="7" t="s">
        <v>2234</v>
      </c>
      <c r="J435" s="7" t="s">
        <v>2235</v>
      </c>
      <c r="K435" s="7"/>
      <c r="L435" s="11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 ht="52.5" x14ac:dyDescent="0.2">
      <c r="A436" s="61">
        <v>435</v>
      </c>
      <c r="B436" s="7" t="s">
        <v>2030</v>
      </c>
      <c r="C436" s="8" t="s">
        <v>17</v>
      </c>
      <c r="D436" s="9" t="s">
        <v>771</v>
      </c>
      <c r="E436" s="7"/>
      <c r="F436" s="7" t="s">
        <v>2236</v>
      </c>
      <c r="G436" s="7" t="s">
        <v>2237</v>
      </c>
      <c r="H436" s="7" t="s">
        <v>2238</v>
      </c>
      <c r="I436" s="7" t="s">
        <v>2239</v>
      </c>
      <c r="J436" s="7" t="s">
        <v>2240</v>
      </c>
      <c r="K436" s="7"/>
      <c r="L436" s="11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 ht="52.5" x14ac:dyDescent="0.2">
      <c r="A437" s="61">
        <v>436</v>
      </c>
      <c r="B437" s="7" t="s">
        <v>2030</v>
      </c>
      <c r="C437" s="8" t="s">
        <v>17</v>
      </c>
      <c r="D437" s="9" t="s">
        <v>813</v>
      </c>
      <c r="E437" s="7"/>
      <c r="F437" s="7" t="s">
        <v>2241</v>
      </c>
      <c r="G437" s="7" t="s">
        <v>2242</v>
      </c>
      <c r="H437" s="7" t="s">
        <v>2243</v>
      </c>
      <c r="I437" s="7" t="s">
        <v>2244</v>
      </c>
      <c r="J437" s="7" t="s">
        <v>2245</v>
      </c>
      <c r="K437" s="7"/>
      <c r="L437" s="11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 ht="52.5" x14ac:dyDescent="0.2">
      <c r="A438" s="61">
        <v>437</v>
      </c>
      <c r="B438" s="7" t="s">
        <v>2030</v>
      </c>
      <c r="C438" s="8" t="s">
        <v>17</v>
      </c>
      <c r="D438" s="9" t="s">
        <v>831</v>
      </c>
      <c r="E438" s="7"/>
      <c r="F438" s="7" t="s">
        <v>2246</v>
      </c>
      <c r="G438" s="7" t="s">
        <v>2247</v>
      </c>
      <c r="H438" s="7" t="s">
        <v>2248</v>
      </c>
      <c r="I438" s="7" t="s">
        <v>2249</v>
      </c>
      <c r="J438" s="7" t="s">
        <v>2250</v>
      </c>
      <c r="K438" s="7"/>
      <c r="L438" s="11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 ht="52.5" x14ac:dyDescent="0.2">
      <c r="A439" s="61">
        <v>438</v>
      </c>
      <c r="B439" s="7" t="s">
        <v>2030</v>
      </c>
      <c r="C439" s="8" t="s">
        <v>17</v>
      </c>
      <c r="D439" s="9" t="s">
        <v>1099</v>
      </c>
      <c r="E439" s="7"/>
      <c r="F439" s="7" t="s">
        <v>2251</v>
      </c>
      <c r="G439" s="7" t="s">
        <v>2252</v>
      </c>
      <c r="H439" s="7" t="s">
        <v>2253</v>
      </c>
      <c r="I439" s="7" t="s">
        <v>2254</v>
      </c>
      <c r="J439" s="7" t="s">
        <v>2255</v>
      </c>
      <c r="K439" s="7"/>
      <c r="L439" s="11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 ht="52.5" x14ac:dyDescent="0.2">
      <c r="A440" s="61">
        <v>439</v>
      </c>
      <c r="B440" s="7" t="s">
        <v>2030</v>
      </c>
      <c r="C440" s="8" t="s">
        <v>17</v>
      </c>
      <c r="D440" s="9" t="s">
        <v>1116</v>
      </c>
      <c r="E440" s="7"/>
      <c r="F440" s="7" t="s">
        <v>2256</v>
      </c>
      <c r="G440" s="7" t="s">
        <v>2257</v>
      </c>
      <c r="H440" s="7" t="s">
        <v>2258</v>
      </c>
      <c r="I440" s="7" t="s">
        <v>2259</v>
      </c>
      <c r="J440" s="7" t="s">
        <v>2260</v>
      </c>
      <c r="K440" s="7"/>
      <c r="L440" s="11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 ht="52.5" x14ac:dyDescent="0.2">
      <c r="A441" s="61">
        <v>440</v>
      </c>
      <c r="B441" s="7" t="s">
        <v>2030</v>
      </c>
      <c r="C441" s="8" t="s">
        <v>17</v>
      </c>
      <c r="D441" s="9" t="s">
        <v>1390</v>
      </c>
      <c r="E441" s="7"/>
      <c r="F441" s="7" t="s">
        <v>2261</v>
      </c>
      <c r="G441" s="7" t="s">
        <v>2262</v>
      </c>
      <c r="H441" s="7" t="s">
        <v>2263</v>
      </c>
      <c r="I441" s="7" t="s">
        <v>2264</v>
      </c>
      <c r="J441" s="7" t="s">
        <v>2265</v>
      </c>
      <c r="K441" s="7"/>
      <c r="L441" s="11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 ht="52.5" x14ac:dyDescent="0.2">
      <c r="A442" s="61">
        <v>441</v>
      </c>
      <c r="B442" s="7" t="s">
        <v>2030</v>
      </c>
      <c r="C442" s="8" t="s">
        <v>17</v>
      </c>
      <c r="D442" s="9" t="s">
        <v>1128</v>
      </c>
      <c r="E442" s="7"/>
      <c r="F442" s="7" t="s">
        <v>2266</v>
      </c>
      <c r="G442" s="7" t="s">
        <v>2267</v>
      </c>
      <c r="H442" s="7" t="s">
        <v>2268</v>
      </c>
      <c r="I442" s="7" t="s">
        <v>2269</v>
      </c>
      <c r="J442" s="7" t="s">
        <v>2270</v>
      </c>
      <c r="K442" s="7"/>
      <c r="L442" s="11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 ht="52.5" x14ac:dyDescent="0.2">
      <c r="A443" s="61">
        <v>442</v>
      </c>
      <c r="B443" s="7" t="s">
        <v>2030</v>
      </c>
      <c r="C443" s="8" t="s">
        <v>17</v>
      </c>
      <c r="D443" s="9" t="s">
        <v>1174</v>
      </c>
      <c r="E443" s="7"/>
      <c r="F443" s="7" t="s">
        <v>2271</v>
      </c>
      <c r="G443" s="7" t="s">
        <v>2272</v>
      </c>
      <c r="H443" s="7" t="s">
        <v>2273</v>
      </c>
      <c r="I443" s="7" t="s">
        <v>2274</v>
      </c>
      <c r="J443" s="7" t="s">
        <v>2275</v>
      </c>
      <c r="K443" s="7"/>
      <c r="L443" s="11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 ht="52.5" x14ac:dyDescent="0.2">
      <c r="A444" s="61">
        <v>443</v>
      </c>
      <c r="B444" s="7" t="s">
        <v>2030</v>
      </c>
      <c r="C444" s="8" t="s">
        <v>17</v>
      </c>
      <c r="D444" s="9" t="s">
        <v>1399</v>
      </c>
      <c r="E444" s="7"/>
      <c r="F444" s="7" t="s">
        <v>2276</v>
      </c>
      <c r="G444" s="7" t="s">
        <v>2277</v>
      </c>
      <c r="H444" s="7" t="s">
        <v>2278</v>
      </c>
      <c r="I444" s="7" t="s">
        <v>2279</v>
      </c>
      <c r="J444" s="7" t="s">
        <v>2280</v>
      </c>
      <c r="K444" s="7"/>
      <c r="L444" s="11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 ht="52.5" x14ac:dyDescent="0.2">
      <c r="A445" s="61">
        <v>444</v>
      </c>
      <c r="B445" s="7" t="s">
        <v>2030</v>
      </c>
      <c r="C445" s="8" t="s">
        <v>17</v>
      </c>
      <c r="D445" s="9" t="s">
        <v>1406</v>
      </c>
      <c r="E445" s="7"/>
      <c r="F445" s="7" t="s">
        <v>2281</v>
      </c>
      <c r="G445" s="7" t="s">
        <v>2282</v>
      </c>
      <c r="H445" s="7" t="s">
        <v>2283</v>
      </c>
      <c r="I445" s="7" t="s">
        <v>2284</v>
      </c>
      <c r="J445" s="7" t="s">
        <v>2285</v>
      </c>
      <c r="K445" s="7"/>
      <c r="L445" s="11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 ht="52.5" x14ac:dyDescent="0.2">
      <c r="A446" s="61">
        <v>445</v>
      </c>
      <c r="B446" s="7" t="s">
        <v>2030</v>
      </c>
      <c r="C446" s="8" t="s">
        <v>17</v>
      </c>
      <c r="D446" s="9" t="s">
        <v>1412</v>
      </c>
      <c r="E446" s="7"/>
      <c r="F446" s="7" t="s">
        <v>2286</v>
      </c>
      <c r="G446" s="7" t="s">
        <v>2287</v>
      </c>
      <c r="H446" s="7" t="s">
        <v>2288</v>
      </c>
      <c r="I446" s="7" t="s">
        <v>2289</v>
      </c>
      <c r="J446" s="7" t="s">
        <v>2290</v>
      </c>
      <c r="K446" s="7"/>
      <c r="L446" s="11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 ht="42" x14ac:dyDescent="0.2">
      <c r="A447" s="61">
        <v>446</v>
      </c>
      <c r="B447" s="7" t="s">
        <v>2030</v>
      </c>
      <c r="C447" s="8" t="s">
        <v>17</v>
      </c>
      <c r="D447" s="9" t="s">
        <v>1575</v>
      </c>
      <c r="E447" s="7"/>
      <c r="F447" s="7" t="s">
        <v>2291</v>
      </c>
      <c r="G447" s="7" t="s">
        <v>2292</v>
      </c>
      <c r="H447" s="7" t="s">
        <v>2293</v>
      </c>
      <c r="I447" s="7" t="s">
        <v>2294</v>
      </c>
      <c r="J447" s="7" t="s">
        <v>2295</v>
      </c>
      <c r="K447" s="7"/>
      <c r="L447" s="11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 ht="42" x14ac:dyDescent="0.2">
      <c r="A448" s="61">
        <v>447</v>
      </c>
      <c r="B448" s="7" t="s">
        <v>2030</v>
      </c>
      <c r="C448" s="8" t="s">
        <v>17</v>
      </c>
      <c r="D448" s="9" t="s">
        <v>1688</v>
      </c>
      <c r="E448" s="7"/>
      <c r="F448" s="7" t="s">
        <v>2296</v>
      </c>
      <c r="G448" s="7" t="s">
        <v>2297</v>
      </c>
      <c r="H448" s="7" t="s">
        <v>2298</v>
      </c>
      <c r="I448" s="7" t="s">
        <v>2299</v>
      </c>
      <c r="J448" s="7" t="s">
        <v>2300</v>
      </c>
      <c r="K448" s="7" t="s">
        <v>2301</v>
      </c>
      <c r="L448" s="13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 ht="63" x14ac:dyDescent="0.2">
      <c r="A449" s="61">
        <v>448</v>
      </c>
      <c r="B449" s="7" t="s">
        <v>2030</v>
      </c>
      <c r="C449" s="8" t="s">
        <v>17</v>
      </c>
      <c r="D449" s="9" t="s">
        <v>1757</v>
      </c>
      <c r="E449" s="7"/>
      <c r="F449" s="7" t="s">
        <v>2302</v>
      </c>
      <c r="G449" s="7" t="s">
        <v>2303</v>
      </c>
      <c r="H449" s="7" t="s">
        <v>2304</v>
      </c>
      <c r="I449" s="7" t="s">
        <v>2305</v>
      </c>
      <c r="J449" s="7" t="s">
        <v>2306</v>
      </c>
      <c r="K449" s="10" t="s">
        <v>2307</v>
      </c>
      <c r="L449" s="11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 ht="52.5" x14ac:dyDescent="0.2">
      <c r="A450" s="61">
        <v>449</v>
      </c>
      <c r="B450" s="7" t="s">
        <v>2030</v>
      </c>
      <c r="C450" s="8" t="s">
        <v>17</v>
      </c>
      <c r="D450" s="9" t="s">
        <v>1766</v>
      </c>
      <c r="E450" s="7"/>
      <c r="F450" s="7" t="s">
        <v>2308</v>
      </c>
      <c r="G450" s="7" t="s">
        <v>2309</v>
      </c>
      <c r="H450" s="7" t="s">
        <v>2310</v>
      </c>
      <c r="I450" s="7" t="s">
        <v>2311</v>
      </c>
      <c r="J450" s="7" t="s">
        <v>2312</v>
      </c>
      <c r="K450" s="10" t="s">
        <v>2313</v>
      </c>
      <c r="L450" s="11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 ht="42" x14ac:dyDescent="0.2">
      <c r="A451" s="61">
        <v>450</v>
      </c>
      <c r="B451" s="7" t="s">
        <v>2030</v>
      </c>
      <c r="C451" s="8" t="s">
        <v>17</v>
      </c>
      <c r="D451" s="9" t="s">
        <v>1795</v>
      </c>
      <c r="E451" s="7"/>
      <c r="F451" s="7" t="s">
        <v>2314</v>
      </c>
      <c r="G451" s="7" t="s">
        <v>2315</v>
      </c>
      <c r="H451" s="7" t="s">
        <v>2316</v>
      </c>
      <c r="I451" s="7" t="s">
        <v>2317</v>
      </c>
      <c r="J451" s="7" t="s">
        <v>2318</v>
      </c>
      <c r="K451" s="7"/>
      <c r="L451" s="11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 ht="52.5" x14ac:dyDescent="0.2">
      <c r="A452" s="61">
        <v>451</v>
      </c>
      <c r="B452" s="7" t="s">
        <v>2030</v>
      </c>
      <c r="C452" s="8" t="s">
        <v>17</v>
      </c>
      <c r="D452" s="9" t="s">
        <v>1823</v>
      </c>
      <c r="E452" s="7"/>
      <c r="F452" s="7" t="s">
        <v>2319</v>
      </c>
      <c r="G452" s="7" t="s">
        <v>2320</v>
      </c>
      <c r="H452" s="7" t="s">
        <v>2321</v>
      </c>
      <c r="I452" s="7" t="s">
        <v>2322</v>
      </c>
      <c r="J452" s="7" t="s">
        <v>2323</v>
      </c>
      <c r="K452" s="7"/>
      <c r="L452" s="11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 ht="42" x14ac:dyDescent="0.2">
      <c r="A453" s="61">
        <v>452</v>
      </c>
      <c r="B453" s="7" t="s">
        <v>2030</v>
      </c>
      <c r="C453" s="8" t="s">
        <v>17</v>
      </c>
      <c r="D453" s="9" t="s">
        <v>1841</v>
      </c>
      <c r="E453" s="7"/>
      <c r="F453" s="7" t="s">
        <v>2324</v>
      </c>
      <c r="G453" s="7" t="s">
        <v>2325</v>
      </c>
      <c r="H453" s="7" t="s">
        <v>2326</v>
      </c>
      <c r="I453" s="7" t="s">
        <v>2327</v>
      </c>
      <c r="J453" s="7" t="s">
        <v>2328</v>
      </c>
      <c r="K453" s="7"/>
      <c r="L453" s="11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 ht="42" x14ac:dyDescent="0.2">
      <c r="A454" s="61">
        <v>453</v>
      </c>
      <c r="B454" s="7" t="s">
        <v>2030</v>
      </c>
      <c r="C454" s="8" t="s">
        <v>17</v>
      </c>
      <c r="D454" s="9" t="s">
        <v>1963</v>
      </c>
      <c r="E454" s="7"/>
      <c r="F454" s="7" t="s">
        <v>2329</v>
      </c>
      <c r="G454" s="7" t="s">
        <v>2330</v>
      </c>
      <c r="H454" s="7" t="s">
        <v>2331</v>
      </c>
      <c r="I454" s="7" t="s">
        <v>2332</v>
      </c>
      <c r="J454" s="7" t="s">
        <v>2333</v>
      </c>
      <c r="K454" s="10" t="s">
        <v>2334</v>
      </c>
      <c r="L454" s="11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 ht="52.5" x14ac:dyDescent="0.2">
      <c r="A455" s="61">
        <v>454</v>
      </c>
      <c r="B455" s="7" t="s">
        <v>2030</v>
      </c>
      <c r="C455" s="8" t="s">
        <v>17</v>
      </c>
      <c r="D455" s="9" t="s">
        <v>2335</v>
      </c>
      <c r="E455" s="7"/>
      <c r="F455" s="7" t="s">
        <v>2336</v>
      </c>
      <c r="G455" s="7" t="s">
        <v>2337</v>
      </c>
      <c r="H455" s="7" t="s">
        <v>2338</v>
      </c>
      <c r="I455" s="7" t="s">
        <v>2339</v>
      </c>
      <c r="J455" s="7" t="s">
        <v>2340</v>
      </c>
      <c r="K455" s="7"/>
      <c r="L455" s="11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 ht="84" x14ac:dyDescent="0.2">
      <c r="A456" s="61">
        <v>455</v>
      </c>
      <c r="B456" s="7" t="s">
        <v>2030</v>
      </c>
      <c r="C456" s="8" t="s">
        <v>17</v>
      </c>
      <c r="D456" s="9" t="s">
        <v>2341</v>
      </c>
      <c r="E456" s="7"/>
      <c r="F456" s="7" t="s">
        <v>2342</v>
      </c>
      <c r="G456" s="7" t="s">
        <v>2343</v>
      </c>
      <c r="H456" s="7" t="s">
        <v>2344</v>
      </c>
      <c r="I456" s="7" t="s">
        <v>2345</v>
      </c>
      <c r="J456" s="7" t="s">
        <v>2346</v>
      </c>
      <c r="K456" s="7" t="s">
        <v>2347</v>
      </c>
      <c r="L456" s="34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</row>
    <row r="457" spans="1:23" ht="52.5" x14ac:dyDescent="0.2">
      <c r="A457" s="61">
        <v>456</v>
      </c>
      <c r="B457" s="7" t="s">
        <v>2030</v>
      </c>
      <c r="C457" s="8" t="s">
        <v>17</v>
      </c>
      <c r="D457" s="9" t="s">
        <v>2348</v>
      </c>
      <c r="E457" s="7"/>
      <c r="F457" s="7" t="s">
        <v>2349</v>
      </c>
      <c r="G457" s="7" t="s">
        <v>2350</v>
      </c>
      <c r="H457" s="7" t="s">
        <v>2351</v>
      </c>
      <c r="I457" s="7" t="s">
        <v>2352</v>
      </c>
      <c r="J457" s="7" t="s">
        <v>2353</v>
      </c>
      <c r="K457" s="7"/>
      <c r="L457" s="11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 ht="52.5" x14ac:dyDescent="0.2">
      <c r="A458" s="61">
        <v>457</v>
      </c>
      <c r="B458" s="7" t="s">
        <v>2030</v>
      </c>
      <c r="C458" s="8" t="s">
        <v>17</v>
      </c>
      <c r="D458" s="9" t="s">
        <v>2354</v>
      </c>
      <c r="E458" s="7"/>
      <c r="F458" s="7" t="s">
        <v>2355</v>
      </c>
      <c r="G458" s="7" t="s">
        <v>2356</v>
      </c>
      <c r="H458" s="7" t="s">
        <v>2357</v>
      </c>
      <c r="I458" s="7" t="s">
        <v>2358</v>
      </c>
      <c r="J458" s="7" t="s">
        <v>2359</v>
      </c>
      <c r="K458" s="7"/>
      <c r="L458" s="11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 ht="52.5" x14ac:dyDescent="0.2">
      <c r="A459" s="61">
        <v>458</v>
      </c>
      <c r="B459" s="7" t="s">
        <v>2030</v>
      </c>
      <c r="C459" s="8" t="s">
        <v>17</v>
      </c>
      <c r="D459" s="9" t="s">
        <v>2360</v>
      </c>
      <c r="E459" s="7"/>
      <c r="F459" s="7" t="s">
        <v>2361</v>
      </c>
      <c r="G459" s="7" t="s">
        <v>2362</v>
      </c>
      <c r="H459" s="7" t="s">
        <v>2363</v>
      </c>
      <c r="I459" s="7" t="s">
        <v>2364</v>
      </c>
      <c r="J459" s="7" t="s">
        <v>2365</v>
      </c>
      <c r="K459" s="10" t="s">
        <v>2366</v>
      </c>
      <c r="L459" s="11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 ht="52.5" x14ac:dyDescent="0.2">
      <c r="A460" s="61">
        <v>459</v>
      </c>
      <c r="B460" s="7" t="s">
        <v>2030</v>
      </c>
      <c r="C460" s="8" t="s">
        <v>17</v>
      </c>
      <c r="D460" s="9" t="s">
        <v>2367</v>
      </c>
      <c r="E460" s="7"/>
      <c r="F460" s="7" t="s">
        <v>2368</v>
      </c>
      <c r="G460" s="7" t="s">
        <v>2369</v>
      </c>
      <c r="H460" s="7" t="s">
        <v>2370</v>
      </c>
      <c r="I460" s="7" t="s">
        <v>2371</v>
      </c>
      <c r="J460" s="7" t="s">
        <v>2372</v>
      </c>
      <c r="K460" s="7" t="s">
        <v>2373</v>
      </c>
      <c r="L460" s="13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 ht="52.5" x14ac:dyDescent="0.2">
      <c r="A461" s="61">
        <v>460</v>
      </c>
      <c r="B461" s="7" t="s">
        <v>2030</v>
      </c>
      <c r="C461" s="8" t="s">
        <v>17</v>
      </c>
      <c r="D461" s="9" t="s">
        <v>2374</v>
      </c>
      <c r="E461" s="7"/>
      <c r="F461" s="7" t="s">
        <v>2375</v>
      </c>
      <c r="G461" s="7" t="s">
        <v>2376</v>
      </c>
      <c r="H461" s="7" t="s">
        <v>2377</v>
      </c>
      <c r="I461" s="7" t="s">
        <v>2378</v>
      </c>
      <c r="J461" s="7" t="s">
        <v>2379</v>
      </c>
      <c r="K461" s="10" t="s">
        <v>2380</v>
      </c>
      <c r="L461" s="11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 ht="52.5" x14ac:dyDescent="0.2">
      <c r="A462" s="61">
        <v>461</v>
      </c>
      <c r="B462" s="7" t="s">
        <v>2030</v>
      </c>
      <c r="C462" s="8" t="s">
        <v>17</v>
      </c>
      <c r="D462" s="9" t="s">
        <v>2381</v>
      </c>
      <c r="E462" s="7"/>
      <c r="F462" s="7" t="s">
        <v>2382</v>
      </c>
      <c r="G462" s="7" t="s">
        <v>2383</v>
      </c>
      <c r="H462" s="7" t="s">
        <v>2384</v>
      </c>
      <c r="I462" s="7" t="s">
        <v>2385</v>
      </c>
      <c r="J462" s="7" t="s">
        <v>2386</v>
      </c>
      <c r="K462" s="7"/>
      <c r="L462" s="11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 ht="52.5" x14ac:dyDescent="0.2">
      <c r="A463" s="61">
        <v>462</v>
      </c>
      <c r="B463" s="7" t="s">
        <v>2030</v>
      </c>
      <c r="C463" s="8" t="s">
        <v>17</v>
      </c>
      <c r="D463" s="9" t="s">
        <v>2387</v>
      </c>
      <c r="E463" s="7"/>
      <c r="F463" s="7" t="s">
        <v>2388</v>
      </c>
      <c r="G463" s="7" t="s">
        <v>2389</v>
      </c>
      <c r="H463" s="7" t="s">
        <v>2390</v>
      </c>
      <c r="I463" s="7" t="s">
        <v>2391</v>
      </c>
      <c r="J463" s="7" t="s">
        <v>2392</v>
      </c>
      <c r="K463" s="7"/>
      <c r="L463" s="11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 ht="52.5" x14ac:dyDescent="0.2">
      <c r="A464" s="61">
        <v>463</v>
      </c>
      <c r="B464" s="7" t="s">
        <v>2030</v>
      </c>
      <c r="C464" s="8" t="s">
        <v>17</v>
      </c>
      <c r="D464" s="9" t="s">
        <v>2393</v>
      </c>
      <c r="E464" s="7"/>
      <c r="F464" s="7" t="s">
        <v>2394</v>
      </c>
      <c r="G464" s="7" t="s">
        <v>2395</v>
      </c>
      <c r="H464" s="7" t="s">
        <v>2396</v>
      </c>
      <c r="I464" s="7" t="s">
        <v>2397</v>
      </c>
      <c r="J464" s="7" t="s">
        <v>2398</v>
      </c>
      <c r="K464" s="7"/>
      <c r="L464" s="11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 ht="63" x14ac:dyDescent="0.2">
      <c r="A465" s="61">
        <v>464</v>
      </c>
      <c r="B465" s="7" t="s">
        <v>2030</v>
      </c>
      <c r="C465" s="8" t="s">
        <v>17</v>
      </c>
      <c r="D465" s="9" t="s">
        <v>2399</v>
      </c>
      <c r="E465" s="7"/>
      <c r="F465" s="7" t="s">
        <v>2400</v>
      </c>
      <c r="G465" s="7" t="s">
        <v>2401</v>
      </c>
      <c r="H465" s="7" t="s">
        <v>2402</v>
      </c>
      <c r="I465" s="7" t="s">
        <v>2403</v>
      </c>
      <c r="J465" s="7" t="s">
        <v>2404</v>
      </c>
      <c r="K465" s="7"/>
      <c r="L465" s="11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 ht="42" x14ac:dyDescent="0.2">
      <c r="A466" s="61">
        <v>465</v>
      </c>
      <c r="B466" s="7" t="s">
        <v>2030</v>
      </c>
      <c r="C466" s="8" t="s">
        <v>17</v>
      </c>
      <c r="D466" s="9" t="s">
        <v>2405</v>
      </c>
      <c r="E466" s="7"/>
      <c r="F466" s="7" t="s">
        <v>2406</v>
      </c>
      <c r="G466" s="7" t="s">
        <v>2407</v>
      </c>
      <c r="H466" s="7" t="s">
        <v>2408</v>
      </c>
      <c r="I466" s="7" t="s">
        <v>2409</v>
      </c>
      <c r="J466" s="7" t="s">
        <v>2410</v>
      </c>
      <c r="K466" s="10" t="s">
        <v>2411</v>
      </c>
      <c r="L466" s="11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 ht="42" x14ac:dyDescent="0.2">
      <c r="A467" s="61">
        <v>466</v>
      </c>
      <c r="B467" s="7" t="s">
        <v>2030</v>
      </c>
      <c r="C467" s="8" t="s">
        <v>17</v>
      </c>
      <c r="D467" s="9" t="s">
        <v>2412</v>
      </c>
      <c r="E467" s="7"/>
      <c r="F467" s="7" t="s">
        <v>2413</v>
      </c>
      <c r="G467" s="7" t="s">
        <v>2414</v>
      </c>
      <c r="H467" s="7" t="s">
        <v>2415</v>
      </c>
      <c r="I467" s="7" t="s">
        <v>2416</v>
      </c>
      <c r="J467" s="7" t="s">
        <v>2417</v>
      </c>
      <c r="K467" s="7"/>
      <c r="L467" s="11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 ht="52.5" x14ac:dyDescent="0.2">
      <c r="A468" s="61">
        <v>467</v>
      </c>
      <c r="B468" s="7" t="s">
        <v>2030</v>
      </c>
      <c r="C468" s="8" t="s">
        <v>17</v>
      </c>
      <c r="D468" s="9" t="s">
        <v>2418</v>
      </c>
      <c r="E468" s="7"/>
      <c r="F468" s="7" t="s">
        <v>2419</v>
      </c>
      <c r="G468" s="7" t="s">
        <v>2420</v>
      </c>
      <c r="H468" s="7" t="s">
        <v>2421</v>
      </c>
      <c r="I468" s="7" t="s">
        <v>2422</v>
      </c>
      <c r="J468" s="7" t="s">
        <v>2423</v>
      </c>
      <c r="K468" s="10" t="s">
        <v>2424</v>
      </c>
      <c r="L468" s="11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 ht="52.5" x14ac:dyDescent="0.2">
      <c r="A469" s="61">
        <v>468</v>
      </c>
      <c r="B469" s="7" t="s">
        <v>2030</v>
      </c>
      <c r="C469" s="8" t="s">
        <v>17</v>
      </c>
      <c r="D469" s="9" t="s">
        <v>2425</v>
      </c>
      <c r="E469" s="7"/>
      <c r="F469" s="7" t="s">
        <v>2426</v>
      </c>
      <c r="G469" s="7" t="s">
        <v>2427</v>
      </c>
      <c r="H469" s="7" t="s">
        <v>2428</v>
      </c>
      <c r="I469" s="7" t="s">
        <v>2429</v>
      </c>
      <c r="J469" s="7" t="s">
        <v>2430</v>
      </c>
      <c r="K469" s="7"/>
      <c r="L469" s="13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</row>
    <row r="470" spans="1:23" ht="52.5" x14ac:dyDescent="0.2">
      <c r="A470" s="61">
        <v>469</v>
      </c>
      <c r="B470" s="7" t="s">
        <v>2030</v>
      </c>
      <c r="C470" s="8" t="s">
        <v>17</v>
      </c>
      <c r="D470" s="9" t="s">
        <v>2431</v>
      </c>
      <c r="E470" s="7"/>
      <c r="F470" s="7" t="s">
        <v>2432</v>
      </c>
      <c r="G470" s="7" t="s">
        <v>2433</v>
      </c>
      <c r="H470" s="7" t="s">
        <v>2434</v>
      </c>
      <c r="I470" s="7" t="s">
        <v>2435</v>
      </c>
      <c r="J470" s="7" t="s">
        <v>2436</v>
      </c>
      <c r="K470" s="10" t="s">
        <v>2437</v>
      </c>
      <c r="L470" s="13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 ht="31.5" x14ac:dyDescent="0.2">
      <c r="A471" s="61">
        <v>470</v>
      </c>
      <c r="B471" s="7" t="s">
        <v>2030</v>
      </c>
      <c r="C471" s="8" t="s">
        <v>17</v>
      </c>
      <c r="D471" s="9" t="s">
        <v>1181</v>
      </c>
      <c r="E471" s="7"/>
      <c r="F471" s="7" t="s">
        <v>2438</v>
      </c>
      <c r="G471" s="7" t="s">
        <v>2439</v>
      </c>
      <c r="H471" s="7" t="s">
        <v>2440</v>
      </c>
      <c r="I471" s="7" t="s">
        <v>2441</v>
      </c>
      <c r="J471" s="7" t="s">
        <v>2442</v>
      </c>
      <c r="K471" s="7"/>
      <c r="L471" s="13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 ht="42" x14ac:dyDescent="0.2">
      <c r="A472" s="61">
        <v>471</v>
      </c>
      <c r="B472" s="7" t="s">
        <v>2030</v>
      </c>
      <c r="C472" s="8" t="s">
        <v>17</v>
      </c>
      <c r="D472" s="9" t="s">
        <v>2443</v>
      </c>
      <c r="E472" s="7"/>
      <c r="F472" s="7" t="s">
        <v>2444</v>
      </c>
      <c r="G472" s="7" t="s">
        <v>2445</v>
      </c>
      <c r="H472" s="7" t="s">
        <v>2446</v>
      </c>
      <c r="I472" s="7" t="s">
        <v>2447</v>
      </c>
      <c r="J472" s="7" t="s">
        <v>2448</v>
      </c>
      <c r="K472" s="7" t="s">
        <v>2449</v>
      </c>
      <c r="L472" s="11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 ht="63" x14ac:dyDescent="0.2">
      <c r="A473" s="61">
        <v>472</v>
      </c>
      <c r="B473" s="7" t="s">
        <v>2030</v>
      </c>
      <c r="C473" s="8" t="s">
        <v>17</v>
      </c>
      <c r="D473" s="9" t="s">
        <v>490</v>
      </c>
      <c r="E473" s="7"/>
      <c r="F473" s="7" t="s">
        <v>2450</v>
      </c>
      <c r="G473" s="7" t="s">
        <v>2451</v>
      </c>
      <c r="H473" s="7" t="s">
        <v>2452</v>
      </c>
      <c r="I473" s="7" t="s">
        <v>2453</v>
      </c>
      <c r="J473" s="7" t="s">
        <v>2454</v>
      </c>
      <c r="K473" s="10" t="s">
        <v>2455</v>
      </c>
      <c r="L473" s="11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 ht="52.5" x14ac:dyDescent="0.2">
      <c r="A474" s="61">
        <v>473</v>
      </c>
      <c r="B474" s="7" t="s">
        <v>2030</v>
      </c>
      <c r="C474" s="8" t="s">
        <v>17</v>
      </c>
      <c r="D474" s="9" t="s">
        <v>498</v>
      </c>
      <c r="E474" s="7"/>
      <c r="F474" s="7" t="s">
        <v>2456</v>
      </c>
      <c r="G474" s="7" t="s">
        <v>2457</v>
      </c>
      <c r="H474" s="7" t="s">
        <v>2458</v>
      </c>
      <c r="I474" s="7" t="s">
        <v>2459</v>
      </c>
      <c r="J474" s="7" t="s">
        <v>2460</v>
      </c>
      <c r="K474" s="7"/>
      <c r="L474" s="11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 ht="31.5" x14ac:dyDescent="0.2">
      <c r="A475" s="61">
        <v>474</v>
      </c>
      <c r="B475" s="7" t="s">
        <v>2030</v>
      </c>
      <c r="C475" s="8" t="s">
        <v>17</v>
      </c>
      <c r="D475" s="9" t="s">
        <v>2461</v>
      </c>
      <c r="E475" s="7"/>
      <c r="F475" s="7" t="s">
        <v>2462</v>
      </c>
      <c r="G475" s="7" t="s">
        <v>2463</v>
      </c>
      <c r="H475" s="7" t="s">
        <v>2464</v>
      </c>
      <c r="I475" s="7" t="s">
        <v>2465</v>
      </c>
      <c r="J475" s="7" t="s">
        <v>2466</v>
      </c>
      <c r="K475" s="7"/>
      <c r="L475" s="11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 ht="52.5" x14ac:dyDescent="0.2">
      <c r="A476" s="61">
        <v>475</v>
      </c>
      <c r="B476" s="7" t="s">
        <v>2030</v>
      </c>
      <c r="C476" s="8" t="s">
        <v>17</v>
      </c>
      <c r="D476" s="9" t="s">
        <v>2467</v>
      </c>
      <c r="E476" s="7"/>
      <c r="F476" s="7" t="s">
        <v>2468</v>
      </c>
      <c r="G476" s="7" t="s">
        <v>2469</v>
      </c>
      <c r="H476" s="7" t="s">
        <v>2470</v>
      </c>
      <c r="I476" s="7" t="s">
        <v>2471</v>
      </c>
      <c r="J476" s="7" t="s">
        <v>2472</v>
      </c>
      <c r="K476" s="7"/>
      <c r="L476" s="11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 ht="63" x14ac:dyDescent="0.2">
      <c r="A477" s="61">
        <v>476</v>
      </c>
      <c r="B477" s="7" t="s">
        <v>2030</v>
      </c>
      <c r="C477" s="8" t="s">
        <v>17</v>
      </c>
      <c r="D477" s="9" t="s">
        <v>1528</v>
      </c>
      <c r="E477" s="7"/>
      <c r="F477" s="7" t="s">
        <v>2473</v>
      </c>
      <c r="G477" s="7" t="s">
        <v>2474</v>
      </c>
      <c r="H477" s="7" t="s">
        <v>2475</v>
      </c>
      <c r="I477" s="7" t="s">
        <v>2476</v>
      </c>
      <c r="J477" s="7" t="s">
        <v>2477</v>
      </c>
      <c r="K477" s="10" t="s">
        <v>2478</v>
      </c>
      <c r="L477" s="13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 ht="42" x14ac:dyDescent="0.2">
      <c r="A478" s="61">
        <v>477</v>
      </c>
      <c r="B478" s="7" t="s">
        <v>2030</v>
      </c>
      <c r="C478" s="8" t="s">
        <v>17</v>
      </c>
      <c r="D478" s="9" t="s">
        <v>2479</v>
      </c>
      <c r="E478" s="7"/>
      <c r="F478" s="7" t="s">
        <v>2480</v>
      </c>
      <c r="G478" s="7" t="s">
        <v>2481</v>
      </c>
      <c r="H478" s="7" t="s">
        <v>2482</v>
      </c>
      <c r="I478" s="7" t="s">
        <v>2483</v>
      </c>
      <c r="J478" s="7" t="s">
        <v>2484</v>
      </c>
      <c r="K478" s="10" t="s">
        <v>2485</v>
      </c>
      <c r="L478" s="13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 ht="31.5" x14ac:dyDescent="0.2">
      <c r="A479" s="61">
        <v>478</v>
      </c>
      <c r="B479" s="7" t="s">
        <v>2030</v>
      </c>
      <c r="C479" s="8" t="s">
        <v>17</v>
      </c>
      <c r="D479" s="9" t="s">
        <v>2486</v>
      </c>
      <c r="E479" s="7"/>
      <c r="F479" s="7" t="s">
        <v>2487</v>
      </c>
      <c r="G479" s="7" t="s">
        <v>2488</v>
      </c>
      <c r="H479" s="7" t="s">
        <v>2489</v>
      </c>
      <c r="I479" s="10" t="str">
        <f>HYPERLINK("mailto:begir74@gmail.com","begir74@gmail.com")</f>
        <v>begir74@gmail.com</v>
      </c>
      <c r="J479" s="7" t="s">
        <v>2490</v>
      </c>
      <c r="K479" s="10"/>
      <c r="L479" s="11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 ht="73.5" x14ac:dyDescent="0.2">
      <c r="A480" s="61">
        <v>479</v>
      </c>
      <c r="B480" s="7" t="s">
        <v>2030</v>
      </c>
      <c r="C480" s="8" t="s">
        <v>17</v>
      </c>
      <c r="D480" s="9" t="s">
        <v>2491</v>
      </c>
      <c r="E480" s="7"/>
      <c r="F480" s="7" t="s">
        <v>2492</v>
      </c>
      <c r="G480" s="7" t="s">
        <v>2493</v>
      </c>
      <c r="H480" s="7" t="s">
        <v>2494</v>
      </c>
      <c r="I480" s="7" t="s">
        <v>2495</v>
      </c>
      <c r="J480" s="7" t="s">
        <v>2496</v>
      </c>
      <c r="K480" s="10" t="s">
        <v>2497</v>
      </c>
      <c r="L480" s="11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 ht="42" x14ac:dyDescent="0.2">
      <c r="A481" s="61">
        <v>480</v>
      </c>
      <c r="B481" s="7" t="s">
        <v>2030</v>
      </c>
      <c r="C481" s="8" t="s">
        <v>17</v>
      </c>
      <c r="D481" s="9" t="s">
        <v>2498</v>
      </c>
      <c r="E481" s="7"/>
      <c r="F481" s="7" t="s">
        <v>2499</v>
      </c>
      <c r="G481" s="7" t="s">
        <v>2500</v>
      </c>
      <c r="H481" s="7" t="s">
        <v>2501</v>
      </c>
      <c r="I481" s="10" t="s">
        <v>2332</v>
      </c>
      <c r="J481" s="7" t="s">
        <v>2502</v>
      </c>
      <c r="K481" s="7" t="s">
        <v>2503</v>
      </c>
      <c r="L481" s="11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 ht="73.5" x14ac:dyDescent="0.2">
      <c r="A482" s="61">
        <v>481</v>
      </c>
      <c r="B482" s="7" t="s">
        <v>2030</v>
      </c>
      <c r="C482" s="8" t="s">
        <v>17</v>
      </c>
      <c r="D482" s="9" t="s">
        <v>2504</v>
      </c>
      <c r="E482" s="7"/>
      <c r="F482" s="7" t="s">
        <v>2505</v>
      </c>
      <c r="G482" s="7" t="s">
        <v>2506</v>
      </c>
      <c r="H482" s="7" t="s">
        <v>2507</v>
      </c>
      <c r="I482" s="10" t="str">
        <f>HYPERLINK("mailto:Yan-geo@bk.ru","Yan-geo@bk.ru")</f>
        <v>Yan-geo@bk.ru</v>
      </c>
      <c r="J482" s="7" t="s">
        <v>2508</v>
      </c>
      <c r="K482" s="10" t="str">
        <f>HYPERLINK("http://geograf-yan.ucoz.net/news/obrazovatelnaja_akcija_vserossijskij_geograficheskij_diktantv_g_janaule/2016-11-02-44","http://geograf-yan.ucoz.net/news/obrazovatelnaja_akcija_vserossijskij_geograficheskij_diktantv_g_janaule/2016-11-02-44")</f>
        <v>http://geograf-yan.ucoz.net/news/obrazovatelnaja_akcija_vserossijskij_geograficheskij_diktantv_g_janaule/2016-11-02-44</v>
      </c>
      <c r="L482" s="11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 ht="42" x14ac:dyDescent="0.2">
      <c r="A483" s="61">
        <v>482</v>
      </c>
      <c r="B483" s="7" t="s">
        <v>2030</v>
      </c>
      <c r="C483" s="8" t="s">
        <v>17</v>
      </c>
      <c r="D483" s="9" t="s">
        <v>2509</v>
      </c>
      <c r="E483" s="7"/>
      <c r="F483" s="7" t="s">
        <v>2510</v>
      </c>
      <c r="G483" s="7" t="s">
        <v>2511</v>
      </c>
      <c r="H483" s="20" t="s">
        <v>2512</v>
      </c>
      <c r="I483" s="36" t="s">
        <v>2513</v>
      </c>
      <c r="J483" s="7" t="s">
        <v>2514</v>
      </c>
      <c r="K483" s="7"/>
      <c r="L483" s="11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 ht="84" x14ac:dyDescent="0.2">
      <c r="A484" s="61">
        <v>483</v>
      </c>
      <c r="B484" s="7" t="s">
        <v>2030</v>
      </c>
      <c r="C484" s="8" t="s">
        <v>17</v>
      </c>
      <c r="D484" s="9" t="s">
        <v>2515</v>
      </c>
      <c r="E484" s="7"/>
      <c r="F484" s="7" t="s">
        <v>2516</v>
      </c>
      <c r="G484" s="7" t="s">
        <v>2517</v>
      </c>
      <c r="H484" s="20" t="s">
        <v>2518</v>
      </c>
      <c r="I484" s="20" t="s">
        <v>2519</v>
      </c>
      <c r="J484" s="7" t="s">
        <v>2520</v>
      </c>
      <c r="K484" s="10" t="s">
        <v>2521</v>
      </c>
      <c r="L484" s="13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 ht="31.5" x14ac:dyDescent="0.2">
      <c r="A485" s="61">
        <v>484</v>
      </c>
      <c r="B485" s="7" t="s">
        <v>2030</v>
      </c>
      <c r="C485" s="8" t="s">
        <v>17</v>
      </c>
      <c r="D485" s="9" t="s">
        <v>2522</v>
      </c>
      <c r="E485" s="7"/>
      <c r="F485" s="7" t="s">
        <v>2523</v>
      </c>
      <c r="G485" s="7" t="s">
        <v>2524</v>
      </c>
      <c r="H485" s="20" t="s">
        <v>2525</v>
      </c>
      <c r="I485" s="20" t="s">
        <v>2526</v>
      </c>
      <c r="J485" s="7" t="s">
        <v>2527</v>
      </c>
      <c r="K485" s="10" t="s">
        <v>2528</v>
      </c>
      <c r="L485" s="11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 ht="52.5" x14ac:dyDescent="0.2">
      <c r="A486" s="61">
        <v>485</v>
      </c>
      <c r="B486" s="7" t="s">
        <v>2030</v>
      </c>
      <c r="C486" s="8" t="s">
        <v>17</v>
      </c>
      <c r="D486" s="9" t="s">
        <v>2529</v>
      </c>
      <c r="E486" s="7"/>
      <c r="F486" s="7" t="s">
        <v>2530</v>
      </c>
      <c r="G486" s="7" t="s">
        <v>2531</v>
      </c>
      <c r="H486" s="20" t="s">
        <v>2532</v>
      </c>
      <c r="I486" s="20" t="s">
        <v>2533</v>
      </c>
      <c r="J486" s="7" t="s">
        <v>2534</v>
      </c>
      <c r="K486" s="7" t="s">
        <v>2535</v>
      </c>
      <c r="L486" s="11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 ht="73.5" x14ac:dyDescent="0.2">
      <c r="A487" s="61">
        <v>486</v>
      </c>
      <c r="B487" s="7" t="s">
        <v>2030</v>
      </c>
      <c r="C487" s="8" t="s">
        <v>17</v>
      </c>
      <c r="D487" s="9" t="s">
        <v>2536</v>
      </c>
      <c r="E487" s="7" t="s">
        <v>5272</v>
      </c>
      <c r="F487" s="7" t="s">
        <v>2537</v>
      </c>
      <c r="G487" s="7" t="s">
        <v>2538</v>
      </c>
      <c r="H487" s="20" t="s">
        <v>2539</v>
      </c>
      <c r="I487" s="20" t="s">
        <v>2540</v>
      </c>
      <c r="J487" s="7" t="s">
        <v>2541</v>
      </c>
      <c r="K487" s="7" t="s">
        <v>2542</v>
      </c>
      <c r="L487" s="13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 ht="42" x14ac:dyDescent="0.2">
      <c r="A488" s="61">
        <v>487</v>
      </c>
      <c r="B488" s="7" t="s">
        <v>2030</v>
      </c>
      <c r="C488" s="8" t="s">
        <v>17</v>
      </c>
      <c r="D488" s="9" t="s">
        <v>2543</v>
      </c>
      <c r="E488" s="7" t="s">
        <v>5272</v>
      </c>
      <c r="F488" s="7" t="s">
        <v>2544</v>
      </c>
      <c r="G488" s="7" t="s">
        <v>2545</v>
      </c>
      <c r="H488" s="7" t="s">
        <v>2546</v>
      </c>
      <c r="I488" s="10" t="s">
        <v>2547</v>
      </c>
      <c r="J488" s="7" t="s">
        <v>2548</v>
      </c>
      <c r="K488" s="10" t="s">
        <v>2549</v>
      </c>
      <c r="L488" s="11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 ht="73.5" x14ac:dyDescent="0.2">
      <c r="A489" s="61">
        <v>488</v>
      </c>
      <c r="B489" s="7" t="s">
        <v>2030</v>
      </c>
      <c r="C489" s="8" t="s">
        <v>17</v>
      </c>
      <c r="D489" s="9" t="s">
        <v>2550</v>
      </c>
      <c r="E489" s="7"/>
      <c r="F489" s="7" t="s">
        <v>2551</v>
      </c>
      <c r="G489" s="7" t="s">
        <v>2552</v>
      </c>
      <c r="H489" s="7" t="s">
        <v>2553</v>
      </c>
      <c r="I489" s="7" t="s">
        <v>2554</v>
      </c>
      <c r="J489" s="7" t="s">
        <v>2555</v>
      </c>
      <c r="K489" s="7"/>
      <c r="L489" s="13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 ht="42" x14ac:dyDescent="0.2">
      <c r="A490" s="61">
        <v>489</v>
      </c>
      <c r="B490" s="7" t="s">
        <v>2030</v>
      </c>
      <c r="C490" s="8" t="s">
        <v>17</v>
      </c>
      <c r="D490" s="9" t="s">
        <v>2556</v>
      </c>
      <c r="E490" s="7"/>
      <c r="F490" s="7" t="s">
        <v>2557</v>
      </c>
      <c r="G490" s="7" t="s">
        <v>2558</v>
      </c>
      <c r="H490" s="7" t="s">
        <v>2559</v>
      </c>
      <c r="I490" s="7" t="s">
        <v>2560</v>
      </c>
      <c r="J490" s="7" t="s">
        <v>2561</v>
      </c>
      <c r="K490" s="7" t="s">
        <v>2562</v>
      </c>
      <c r="L490" s="13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 ht="52.5" x14ac:dyDescent="0.2">
      <c r="A491" s="61">
        <v>490</v>
      </c>
      <c r="B491" s="7" t="s">
        <v>2030</v>
      </c>
      <c r="C491" s="8" t="s">
        <v>17</v>
      </c>
      <c r="D491" s="9" t="s">
        <v>2563</v>
      </c>
      <c r="E491" s="7"/>
      <c r="F491" s="7" t="s">
        <v>2564</v>
      </c>
      <c r="G491" s="7" t="s">
        <v>2565</v>
      </c>
      <c r="H491" s="7" t="s">
        <v>2566</v>
      </c>
      <c r="I491" s="7" t="s">
        <v>2567</v>
      </c>
      <c r="J491" s="7" t="s">
        <v>2568</v>
      </c>
      <c r="K491" s="7" t="s">
        <v>2569</v>
      </c>
      <c r="L491" s="13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 ht="73.5" x14ac:dyDescent="0.2">
      <c r="A492" s="61">
        <v>491</v>
      </c>
      <c r="B492" s="7" t="s">
        <v>2030</v>
      </c>
      <c r="C492" s="8" t="s">
        <v>17</v>
      </c>
      <c r="D492" s="9" t="s">
        <v>2570</v>
      </c>
      <c r="E492" s="7" t="s">
        <v>5272</v>
      </c>
      <c r="F492" s="7" t="s">
        <v>2571</v>
      </c>
      <c r="G492" s="7" t="s">
        <v>2572</v>
      </c>
      <c r="H492" s="7" t="s">
        <v>2573</v>
      </c>
      <c r="I492" s="7" t="s">
        <v>2574</v>
      </c>
      <c r="J492" s="7" t="s">
        <v>2575</v>
      </c>
      <c r="K492" s="10" t="s">
        <v>2576</v>
      </c>
      <c r="L492" s="34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</row>
    <row r="493" spans="1:23" ht="63" x14ac:dyDescent="0.2">
      <c r="A493" s="61">
        <v>492</v>
      </c>
      <c r="B493" s="7" t="s">
        <v>2030</v>
      </c>
      <c r="C493" s="8" t="s">
        <v>17</v>
      </c>
      <c r="D493" s="9" t="s">
        <v>2577</v>
      </c>
      <c r="E493" s="7" t="s">
        <v>5272</v>
      </c>
      <c r="F493" s="7" t="s">
        <v>2578</v>
      </c>
      <c r="G493" s="7" t="s">
        <v>2579</v>
      </c>
      <c r="H493" s="7" t="s">
        <v>2580</v>
      </c>
      <c r="I493" s="7" t="s">
        <v>2581</v>
      </c>
      <c r="J493" s="7" t="s">
        <v>2582</v>
      </c>
      <c r="K493" s="7" t="s">
        <v>2583</v>
      </c>
      <c r="L493" s="34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</row>
    <row r="494" spans="1:23" ht="73.5" x14ac:dyDescent="0.2">
      <c r="A494" s="61">
        <v>493</v>
      </c>
      <c r="B494" s="7" t="s">
        <v>2030</v>
      </c>
      <c r="C494" s="8" t="s">
        <v>17</v>
      </c>
      <c r="D494" s="9" t="s">
        <v>2584</v>
      </c>
      <c r="E494" s="7"/>
      <c r="F494" s="7" t="s">
        <v>2585</v>
      </c>
      <c r="G494" s="7" t="s">
        <v>2586</v>
      </c>
      <c r="H494" s="7" t="s">
        <v>2587</v>
      </c>
      <c r="I494" s="7" t="s">
        <v>2588</v>
      </c>
      <c r="J494" s="7" t="s">
        <v>2589</v>
      </c>
      <c r="K494" s="10" t="s">
        <v>2590</v>
      </c>
      <c r="L494" s="34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</row>
    <row r="495" spans="1:23" ht="73.5" x14ac:dyDescent="0.2">
      <c r="A495" s="61">
        <v>494</v>
      </c>
      <c r="B495" s="7" t="s">
        <v>2030</v>
      </c>
      <c r="C495" s="8" t="s">
        <v>17</v>
      </c>
      <c r="D495" s="9" t="s">
        <v>2591</v>
      </c>
      <c r="E495" s="7"/>
      <c r="F495" s="7" t="s">
        <v>2592</v>
      </c>
      <c r="G495" s="7" t="s">
        <v>2593</v>
      </c>
      <c r="H495" s="7" t="s">
        <v>2594</v>
      </c>
      <c r="I495" s="7" t="s">
        <v>2595</v>
      </c>
      <c r="J495" s="7" t="s">
        <v>2596</v>
      </c>
      <c r="K495" s="10" t="s">
        <v>2597</v>
      </c>
      <c r="L495" s="34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</row>
    <row r="496" spans="1:23" ht="73.5" x14ac:dyDescent="0.2">
      <c r="A496" s="61">
        <v>495</v>
      </c>
      <c r="B496" s="7" t="s">
        <v>2030</v>
      </c>
      <c r="C496" s="8" t="s">
        <v>17</v>
      </c>
      <c r="D496" s="9" t="s">
        <v>2598</v>
      </c>
      <c r="E496" s="7"/>
      <c r="F496" s="7" t="s">
        <v>2599</v>
      </c>
      <c r="G496" s="7" t="s">
        <v>2600</v>
      </c>
      <c r="H496" s="7" t="s">
        <v>2601</v>
      </c>
      <c r="I496" s="7" t="s">
        <v>2602</v>
      </c>
      <c r="J496" s="7" t="s">
        <v>2603</v>
      </c>
      <c r="K496" s="10" t="s">
        <v>2604</v>
      </c>
      <c r="L496" s="34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</row>
    <row r="497" spans="1:23" ht="52.5" x14ac:dyDescent="0.2">
      <c r="A497" s="61">
        <v>496</v>
      </c>
      <c r="B497" s="7" t="s">
        <v>2030</v>
      </c>
      <c r="C497" s="8" t="s">
        <v>17</v>
      </c>
      <c r="D497" s="9" t="s">
        <v>2605</v>
      </c>
      <c r="E497" s="7"/>
      <c r="F497" s="7" t="s">
        <v>2606</v>
      </c>
      <c r="G497" s="7" t="s">
        <v>2607</v>
      </c>
      <c r="H497" s="7" t="s">
        <v>2608</v>
      </c>
      <c r="I497" s="7" t="s">
        <v>2609</v>
      </c>
      <c r="J497" s="7" t="s">
        <v>2610</v>
      </c>
      <c r="K497" s="7"/>
      <c r="L497" s="34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</row>
    <row r="498" spans="1:23" ht="84" x14ac:dyDescent="0.2">
      <c r="A498" s="61">
        <v>497</v>
      </c>
      <c r="B498" s="7" t="s">
        <v>2030</v>
      </c>
      <c r="C498" s="8" t="s">
        <v>17</v>
      </c>
      <c r="D498" s="9" t="s">
        <v>2611</v>
      </c>
      <c r="E498" s="7"/>
      <c r="F498" s="7" t="s">
        <v>2612</v>
      </c>
      <c r="G498" s="7" t="s">
        <v>2613</v>
      </c>
      <c r="H498" s="7" t="s">
        <v>2614</v>
      </c>
      <c r="I498" s="7" t="s">
        <v>2615</v>
      </c>
      <c r="J498" s="7" t="s">
        <v>2616</v>
      </c>
      <c r="K498" s="10" t="s">
        <v>2617</v>
      </c>
      <c r="L498" s="34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</row>
    <row r="499" spans="1:23" ht="42" x14ac:dyDescent="0.2">
      <c r="A499" s="61">
        <v>498</v>
      </c>
      <c r="B499" s="7" t="s">
        <v>2618</v>
      </c>
      <c r="C499" s="8" t="s">
        <v>23</v>
      </c>
      <c r="D499" s="9" t="s">
        <v>11</v>
      </c>
      <c r="E499" s="7" t="s">
        <v>5272</v>
      </c>
      <c r="F499" s="7" t="s">
        <v>2619</v>
      </c>
      <c r="G499" s="7" t="s">
        <v>2620</v>
      </c>
      <c r="H499" s="7" t="s">
        <v>2621</v>
      </c>
      <c r="I499" s="7" t="s">
        <v>2622</v>
      </c>
      <c r="J499" s="7" t="s">
        <v>2623</v>
      </c>
      <c r="K499" s="10" t="s">
        <v>2624</v>
      </c>
      <c r="L499" s="13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 ht="52.5" x14ac:dyDescent="0.2">
      <c r="A500" s="61">
        <v>499</v>
      </c>
      <c r="B500" s="7" t="s">
        <v>2618</v>
      </c>
      <c r="C500" s="8" t="s">
        <v>23</v>
      </c>
      <c r="D500" s="9" t="s">
        <v>17</v>
      </c>
      <c r="E500" s="7"/>
      <c r="F500" s="7" t="s">
        <v>2625</v>
      </c>
      <c r="G500" s="7" t="s">
        <v>2626</v>
      </c>
      <c r="H500" s="20" t="s">
        <v>2627</v>
      </c>
      <c r="I500" s="7" t="s">
        <v>2628</v>
      </c>
      <c r="J500" s="7" t="s">
        <v>2629</v>
      </c>
      <c r="K500" s="10" t="s">
        <v>2630</v>
      </c>
      <c r="L500" s="13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 ht="52.5" x14ac:dyDescent="0.2">
      <c r="A501" s="61">
        <v>500</v>
      </c>
      <c r="B501" s="7" t="s">
        <v>2631</v>
      </c>
      <c r="C501" s="8" t="s">
        <v>35</v>
      </c>
      <c r="D501" s="9" t="s">
        <v>11</v>
      </c>
      <c r="E501" s="7"/>
      <c r="F501" s="7" t="s">
        <v>2632</v>
      </c>
      <c r="G501" s="7" t="s">
        <v>2633</v>
      </c>
      <c r="H501" s="7" t="s">
        <v>2634</v>
      </c>
      <c r="I501" s="7" t="s">
        <v>2635</v>
      </c>
      <c r="J501" s="7" t="s">
        <v>2636</v>
      </c>
      <c r="K501" s="7"/>
      <c r="L501" s="11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 ht="42" x14ac:dyDescent="0.2">
      <c r="A502" s="61">
        <v>501</v>
      </c>
      <c r="B502" s="7" t="s">
        <v>2631</v>
      </c>
      <c r="C502" s="8" t="s">
        <v>35</v>
      </c>
      <c r="D502" s="9" t="s">
        <v>17</v>
      </c>
      <c r="E502" s="7"/>
      <c r="F502" s="7" t="s">
        <v>2637</v>
      </c>
      <c r="G502" s="7" t="s">
        <v>2638</v>
      </c>
      <c r="H502" s="7" t="s">
        <v>2639</v>
      </c>
      <c r="I502" s="7" t="s">
        <v>2640</v>
      </c>
      <c r="J502" s="7" t="s">
        <v>2641</v>
      </c>
      <c r="K502" s="10" t="s">
        <v>2642</v>
      </c>
      <c r="L502" s="11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 ht="42" x14ac:dyDescent="0.2">
      <c r="A503" s="61">
        <v>502</v>
      </c>
      <c r="B503" s="7" t="s">
        <v>2631</v>
      </c>
      <c r="C503" s="8" t="s">
        <v>35</v>
      </c>
      <c r="D503" s="9" t="s">
        <v>23</v>
      </c>
      <c r="E503" s="7"/>
      <c r="F503" s="7" t="s">
        <v>2643</v>
      </c>
      <c r="G503" s="7" t="s">
        <v>2644</v>
      </c>
      <c r="H503" s="7" t="s">
        <v>2645</v>
      </c>
      <c r="I503" s="7" t="s">
        <v>2646</v>
      </c>
      <c r="J503" s="7" t="s">
        <v>2647</v>
      </c>
      <c r="K503" s="7"/>
      <c r="L503" s="11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 ht="136.5" x14ac:dyDescent="0.2">
      <c r="A504" s="61">
        <v>503</v>
      </c>
      <c r="B504" s="7" t="s">
        <v>2631</v>
      </c>
      <c r="C504" s="8" t="s">
        <v>35</v>
      </c>
      <c r="D504" s="9" t="s">
        <v>30</v>
      </c>
      <c r="E504" s="7"/>
      <c r="F504" s="7" t="s">
        <v>2648</v>
      </c>
      <c r="G504" s="7" t="s">
        <v>2649</v>
      </c>
      <c r="H504" s="7" t="s">
        <v>2650</v>
      </c>
      <c r="I504" s="10" t="s">
        <v>2651</v>
      </c>
      <c r="J504" s="7" t="s">
        <v>2652</v>
      </c>
      <c r="K504" s="10" t="s">
        <v>2653</v>
      </c>
      <c r="L504" s="11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 ht="42" x14ac:dyDescent="0.2">
      <c r="A505" s="61">
        <v>504</v>
      </c>
      <c r="B505" s="7" t="s">
        <v>2631</v>
      </c>
      <c r="C505" s="8" t="s">
        <v>35</v>
      </c>
      <c r="D505" s="9" t="s">
        <v>35</v>
      </c>
      <c r="E505" s="7"/>
      <c r="F505" s="7" t="s">
        <v>2654</v>
      </c>
      <c r="G505" s="7" t="s">
        <v>2655</v>
      </c>
      <c r="H505" s="7" t="s">
        <v>2656</v>
      </c>
      <c r="I505" s="10" t="s">
        <v>2657</v>
      </c>
      <c r="J505" s="7" t="s">
        <v>2658</v>
      </c>
      <c r="K505" s="10"/>
      <c r="L505" s="11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 ht="52.5" x14ac:dyDescent="0.2">
      <c r="A506" s="61">
        <v>505</v>
      </c>
      <c r="B506" s="7" t="s">
        <v>2631</v>
      </c>
      <c r="C506" s="8" t="s">
        <v>35</v>
      </c>
      <c r="D506" s="9" t="s">
        <v>84</v>
      </c>
      <c r="E506" s="7"/>
      <c r="F506" s="7" t="s">
        <v>2659</v>
      </c>
      <c r="G506" s="7" t="s">
        <v>2660</v>
      </c>
      <c r="H506" s="7">
        <v>89034698921</v>
      </c>
      <c r="I506" s="7" t="s">
        <v>2661</v>
      </c>
      <c r="J506" s="7" t="s">
        <v>2662</v>
      </c>
      <c r="K506" s="7"/>
      <c r="L506" s="13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 ht="42" x14ac:dyDescent="0.2">
      <c r="A507" s="61">
        <v>506</v>
      </c>
      <c r="B507" s="7" t="s">
        <v>2631</v>
      </c>
      <c r="C507" s="8" t="s">
        <v>35</v>
      </c>
      <c r="D507" s="9" t="s">
        <v>41</v>
      </c>
      <c r="E507" s="7"/>
      <c r="F507" s="7" t="s">
        <v>2663</v>
      </c>
      <c r="G507" s="7" t="s">
        <v>2664</v>
      </c>
      <c r="H507" s="7" t="s">
        <v>2665</v>
      </c>
      <c r="I507" s="7" t="s">
        <v>2666</v>
      </c>
      <c r="J507" s="7" t="s">
        <v>2667</v>
      </c>
      <c r="K507" s="7"/>
      <c r="L507" s="13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 ht="52.5" x14ac:dyDescent="0.2">
      <c r="A508" s="61">
        <v>507</v>
      </c>
      <c r="B508" s="7" t="s">
        <v>2631</v>
      </c>
      <c r="C508" s="8" t="s">
        <v>35</v>
      </c>
      <c r="D508" s="9" t="s">
        <v>48</v>
      </c>
      <c r="E508" s="7"/>
      <c r="F508" s="7" t="s">
        <v>2668</v>
      </c>
      <c r="G508" s="7" t="s">
        <v>2669</v>
      </c>
      <c r="H508" s="7" t="s">
        <v>2670</v>
      </c>
      <c r="I508" s="7" t="s">
        <v>2671</v>
      </c>
      <c r="J508" s="7" t="s">
        <v>2672</v>
      </c>
      <c r="K508" s="7"/>
      <c r="L508" s="34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ht="63" x14ac:dyDescent="0.2">
      <c r="A509" s="61">
        <v>508</v>
      </c>
      <c r="B509" s="7" t="s">
        <v>2673</v>
      </c>
      <c r="C509" s="8" t="s">
        <v>84</v>
      </c>
      <c r="D509" s="9" t="s">
        <v>11</v>
      </c>
      <c r="E509" s="7" t="s">
        <v>5272</v>
      </c>
      <c r="F509" s="7" t="s">
        <v>2674</v>
      </c>
      <c r="G509" s="7" t="s">
        <v>2675</v>
      </c>
      <c r="H509" s="7" t="s">
        <v>2676</v>
      </c>
      <c r="I509" s="7" t="s">
        <v>2677</v>
      </c>
      <c r="J509" s="7" t="s">
        <v>2678</v>
      </c>
      <c r="K509" s="10" t="s">
        <v>2679</v>
      </c>
      <c r="L509" s="13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 ht="52.5" x14ac:dyDescent="0.2">
      <c r="A510" s="61">
        <v>509</v>
      </c>
      <c r="B510" s="7" t="s">
        <v>2680</v>
      </c>
      <c r="C510" s="8" t="s">
        <v>48</v>
      </c>
      <c r="D510" s="9" t="s">
        <v>11</v>
      </c>
      <c r="E510" s="20" t="s">
        <v>5272</v>
      </c>
      <c r="F510" s="7" t="s">
        <v>2681</v>
      </c>
      <c r="G510" s="7" t="s">
        <v>2682</v>
      </c>
      <c r="H510" s="7" t="s">
        <v>2683</v>
      </c>
      <c r="I510" s="10" t="str">
        <f>HYPERLINK("mailto:maepkf@yandex.ru","maepkf@yandex.ru")</f>
        <v>maepkf@yandex.ru</v>
      </c>
      <c r="J510" s="7" t="s">
        <v>2684</v>
      </c>
      <c r="K510" s="10" t="s">
        <v>2685</v>
      </c>
      <c r="L510" s="11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 ht="42" x14ac:dyDescent="0.2">
      <c r="A511" s="61">
        <v>510</v>
      </c>
      <c r="B511" s="7" t="s">
        <v>2680</v>
      </c>
      <c r="C511" s="8" t="s">
        <v>48</v>
      </c>
      <c r="D511" s="9" t="s">
        <v>17</v>
      </c>
      <c r="E511" s="7"/>
      <c r="F511" s="7" t="s">
        <v>2686</v>
      </c>
      <c r="G511" s="7" t="s">
        <v>2687</v>
      </c>
      <c r="H511" s="7" t="s">
        <v>2688</v>
      </c>
      <c r="I511" s="10" t="str">
        <f>HYPERLINK("mailto:bvo-4@yanedex.ru","bvo-4@yanedex.ru")</f>
        <v>bvo-4@yanedex.ru</v>
      </c>
      <c r="J511" s="7" t="s">
        <v>2689</v>
      </c>
      <c r="K511" s="7"/>
      <c r="L511" s="11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 ht="42" x14ac:dyDescent="0.2">
      <c r="A512" s="61">
        <v>511</v>
      </c>
      <c r="B512" s="7" t="s">
        <v>2680</v>
      </c>
      <c r="C512" s="8" t="s">
        <v>48</v>
      </c>
      <c r="D512" s="9" t="s">
        <v>23</v>
      </c>
      <c r="E512" s="7"/>
      <c r="F512" s="7" t="s">
        <v>2690</v>
      </c>
      <c r="G512" s="7" t="s">
        <v>2691</v>
      </c>
      <c r="H512" s="7" t="s">
        <v>2692</v>
      </c>
      <c r="I512" s="10" t="str">
        <f>HYPERLINK("mailto:irina.buldaeva@yandex.ru","irina.buldaeva@yandex.ru")</f>
        <v>irina.buldaeva@yandex.ru</v>
      </c>
      <c r="J512" s="7" t="s">
        <v>2693</v>
      </c>
      <c r="K512" s="7"/>
      <c r="L512" s="11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 ht="52.5" x14ac:dyDescent="0.2">
      <c r="A513" s="61">
        <v>512</v>
      </c>
      <c r="B513" s="7" t="s">
        <v>2680</v>
      </c>
      <c r="C513" s="8" t="s">
        <v>48</v>
      </c>
      <c r="D513" s="9" t="s">
        <v>30</v>
      </c>
      <c r="E513" s="7"/>
      <c r="F513" s="7" t="s">
        <v>2694</v>
      </c>
      <c r="G513" s="7" t="s">
        <v>2695</v>
      </c>
      <c r="H513" s="7" t="s">
        <v>2696</v>
      </c>
      <c r="I513" s="10" t="str">
        <f>HYPERLINK("mailto:valentina-mudjikova@yandex.ru","valentina-mudjikova@yandex.ru")</f>
        <v>valentina-mudjikova@yandex.ru</v>
      </c>
      <c r="J513" s="7" t="s">
        <v>2697</v>
      </c>
      <c r="K513" s="7"/>
      <c r="L513" s="11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 ht="42" x14ac:dyDescent="0.2">
      <c r="A514" s="61">
        <v>513</v>
      </c>
      <c r="B514" s="7" t="s">
        <v>2680</v>
      </c>
      <c r="C514" s="8" t="s">
        <v>48</v>
      </c>
      <c r="D514" s="9" t="s">
        <v>35</v>
      </c>
      <c r="E514" s="7"/>
      <c r="F514" s="7" t="s">
        <v>2698</v>
      </c>
      <c r="G514" s="7" t="s">
        <v>2699</v>
      </c>
      <c r="H514" s="7" t="s">
        <v>2700</v>
      </c>
      <c r="I514" s="7" t="s">
        <v>2701</v>
      </c>
      <c r="J514" s="7" t="s">
        <v>2702</v>
      </c>
      <c r="K514" s="7"/>
      <c r="L514" s="11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 ht="52.5" x14ac:dyDescent="0.2">
      <c r="A515" s="61">
        <v>514</v>
      </c>
      <c r="B515" s="7" t="s">
        <v>2680</v>
      </c>
      <c r="C515" s="8" t="s">
        <v>48</v>
      </c>
      <c r="D515" s="9" t="s">
        <v>84</v>
      </c>
      <c r="E515" s="7"/>
      <c r="F515" s="7" t="s">
        <v>2703</v>
      </c>
      <c r="G515" s="7" t="s">
        <v>2704</v>
      </c>
      <c r="H515" s="7" t="s">
        <v>2705</v>
      </c>
      <c r="I515" s="7" t="s">
        <v>2706</v>
      </c>
      <c r="J515" s="7" t="s">
        <v>2707</v>
      </c>
      <c r="K515" s="7"/>
      <c r="L515" s="11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 ht="52.5" x14ac:dyDescent="0.2">
      <c r="A516" s="61">
        <v>515</v>
      </c>
      <c r="B516" s="7" t="s">
        <v>2680</v>
      </c>
      <c r="C516" s="8" t="s">
        <v>48</v>
      </c>
      <c r="D516" s="9" t="s">
        <v>41</v>
      </c>
      <c r="E516" s="7"/>
      <c r="F516" s="7" t="s">
        <v>2708</v>
      </c>
      <c r="G516" s="7" t="s">
        <v>2709</v>
      </c>
      <c r="H516" s="7" t="s">
        <v>2710</v>
      </c>
      <c r="I516" s="7" t="s">
        <v>2711</v>
      </c>
      <c r="J516" s="7" t="s">
        <v>2712</v>
      </c>
      <c r="K516" s="7"/>
      <c r="L516" s="11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 ht="189" x14ac:dyDescent="0.2">
      <c r="A517" s="61">
        <v>516</v>
      </c>
      <c r="B517" s="7" t="s">
        <v>2713</v>
      </c>
      <c r="C517" s="8" t="s">
        <v>242</v>
      </c>
      <c r="D517" s="9" t="s">
        <v>11</v>
      </c>
      <c r="E517" s="7"/>
      <c r="F517" s="7" t="s">
        <v>2714</v>
      </c>
      <c r="G517" s="7" t="s">
        <v>2715</v>
      </c>
      <c r="H517" s="7" t="s">
        <v>2716</v>
      </c>
      <c r="I517" s="7" t="s">
        <v>2717</v>
      </c>
      <c r="J517" s="7" t="s">
        <v>2718</v>
      </c>
      <c r="K517" s="7"/>
      <c r="L517" s="11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 ht="52.5" x14ac:dyDescent="0.2">
      <c r="A518" s="61">
        <v>517</v>
      </c>
      <c r="B518" s="7" t="s">
        <v>2713</v>
      </c>
      <c r="C518" s="8" t="s">
        <v>242</v>
      </c>
      <c r="D518" s="9" t="s">
        <v>17</v>
      </c>
      <c r="E518" s="7"/>
      <c r="F518" s="7" t="s">
        <v>2719</v>
      </c>
      <c r="G518" s="7" t="s">
        <v>2720</v>
      </c>
      <c r="H518" s="7" t="s">
        <v>2721</v>
      </c>
      <c r="I518" s="7" t="s">
        <v>2722</v>
      </c>
      <c r="J518" s="7" t="s">
        <v>2723</v>
      </c>
      <c r="K518" s="7"/>
      <c r="L518" s="11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 ht="42" x14ac:dyDescent="0.2">
      <c r="A519" s="61">
        <v>518</v>
      </c>
      <c r="B519" s="7" t="s">
        <v>2713</v>
      </c>
      <c r="C519" s="8" t="s">
        <v>242</v>
      </c>
      <c r="D519" s="9" t="s">
        <v>23</v>
      </c>
      <c r="E519" s="7"/>
      <c r="F519" s="7" t="s">
        <v>2724</v>
      </c>
      <c r="G519" s="7" t="s">
        <v>2725</v>
      </c>
      <c r="H519" s="7" t="s">
        <v>2726</v>
      </c>
      <c r="I519" s="7" t="s">
        <v>2727</v>
      </c>
      <c r="J519" s="7" t="s">
        <v>2728</v>
      </c>
      <c r="K519" s="7"/>
      <c r="L519" s="11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 ht="63" x14ac:dyDescent="0.2">
      <c r="A520" s="61">
        <v>519</v>
      </c>
      <c r="B520" s="7" t="s">
        <v>2729</v>
      </c>
      <c r="C520" s="8" t="s">
        <v>248</v>
      </c>
      <c r="D520" s="9" t="s">
        <v>11</v>
      </c>
      <c r="E520" s="7"/>
      <c r="F520" s="7" t="s">
        <v>2730</v>
      </c>
      <c r="G520" s="7" t="s">
        <v>2731</v>
      </c>
      <c r="H520" s="7" t="s">
        <v>2732</v>
      </c>
      <c r="I520" s="7" t="s">
        <v>2733</v>
      </c>
      <c r="J520" s="7" t="s">
        <v>2734</v>
      </c>
      <c r="K520" s="7"/>
      <c r="L520" s="11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 ht="52.5" x14ac:dyDescent="0.2">
      <c r="A521" s="61">
        <v>520</v>
      </c>
      <c r="B521" s="7" t="s">
        <v>2729</v>
      </c>
      <c r="C521" s="8" t="s">
        <v>248</v>
      </c>
      <c r="D521" s="9" t="s">
        <v>17</v>
      </c>
      <c r="E521" s="7" t="s">
        <v>5272</v>
      </c>
      <c r="F521" s="7" t="s">
        <v>2735</v>
      </c>
      <c r="G521" s="7" t="s">
        <v>2736</v>
      </c>
      <c r="H521" s="7" t="s">
        <v>2737</v>
      </c>
      <c r="I521" s="7" t="s">
        <v>2738</v>
      </c>
      <c r="J521" s="7" t="s">
        <v>2739</v>
      </c>
      <c r="K521" s="10" t="s">
        <v>2740</v>
      </c>
      <c r="L521" s="13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 ht="42" x14ac:dyDescent="0.2">
      <c r="A522" s="61">
        <v>521</v>
      </c>
      <c r="B522" s="7" t="s">
        <v>2729</v>
      </c>
      <c r="C522" s="8" t="s">
        <v>248</v>
      </c>
      <c r="D522" s="9" t="s">
        <v>23</v>
      </c>
      <c r="E522" s="7"/>
      <c r="F522" s="7" t="s">
        <v>2741</v>
      </c>
      <c r="G522" s="7" t="s">
        <v>2742</v>
      </c>
      <c r="H522" s="7" t="s">
        <v>2743</v>
      </c>
      <c r="I522" s="7" t="s">
        <v>2744</v>
      </c>
      <c r="J522" s="7" t="s">
        <v>2745</v>
      </c>
      <c r="K522" s="7"/>
      <c r="L522" s="11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 ht="52.5" x14ac:dyDescent="0.2">
      <c r="A523" s="61">
        <v>522</v>
      </c>
      <c r="B523" s="7" t="s">
        <v>2729</v>
      </c>
      <c r="C523" s="8" t="s">
        <v>248</v>
      </c>
      <c r="D523" s="9" t="s">
        <v>30</v>
      </c>
      <c r="E523" s="7"/>
      <c r="F523" s="7" t="s">
        <v>2746</v>
      </c>
      <c r="G523" s="7" t="s">
        <v>2747</v>
      </c>
      <c r="H523" s="7" t="s">
        <v>2748</v>
      </c>
      <c r="I523" s="7" t="s">
        <v>2749</v>
      </c>
      <c r="J523" s="7" t="s">
        <v>2750</v>
      </c>
      <c r="K523" s="7"/>
      <c r="L523" s="11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 ht="126" x14ac:dyDescent="0.2">
      <c r="A524" s="61">
        <v>523</v>
      </c>
      <c r="B524" s="7" t="s">
        <v>2729</v>
      </c>
      <c r="C524" s="8" t="s">
        <v>248</v>
      </c>
      <c r="D524" s="9" t="s">
        <v>35</v>
      </c>
      <c r="E524" s="7"/>
      <c r="F524" s="7" t="s">
        <v>2751</v>
      </c>
      <c r="G524" s="7" t="s">
        <v>2752</v>
      </c>
      <c r="H524" s="7" t="s">
        <v>2753</v>
      </c>
      <c r="I524" s="7" t="s">
        <v>2754</v>
      </c>
      <c r="J524" s="7" t="s">
        <v>2755</v>
      </c>
      <c r="K524" s="7" t="s">
        <v>2756</v>
      </c>
      <c r="L524" s="11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</row>
    <row r="525" spans="1:23" ht="42" x14ac:dyDescent="0.2">
      <c r="A525" s="61">
        <v>524</v>
      </c>
      <c r="B525" s="7" t="s">
        <v>2729</v>
      </c>
      <c r="C525" s="8" t="s">
        <v>248</v>
      </c>
      <c r="D525" s="9" t="s">
        <v>84</v>
      </c>
      <c r="E525" s="7"/>
      <c r="F525" s="7" t="s">
        <v>2757</v>
      </c>
      <c r="G525" s="7" t="s">
        <v>2758</v>
      </c>
      <c r="H525" s="7" t="s">
        <v>2759</v>
      </c>
      <c r="I525" s="7" t="s">
        <v>2760</v>
      </c>
      <c r="J525" s="7" t="s">
        <v>2761</v>
      </c>
      <c r="K525" s="7"/>
      <c r="L525" s="11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</row>
    <row r="526" spans="1:23" ht="73.5" x14ac:dyDescent="0.2">
      <c r="A526" s="61">
        <v>525</v>
      </c>
      <c r="B526" s="7" t="s">
        <v>2729</v>
      </c>
      <c r="C526" s="8" t="s">
        <v>248</v>
      </c>
      <c r="D526" s="9" t="s">
        <v>41</v>
      </c>
      <c r="E526" s="7"/>
      <c r="F526" s="7" t="s">
        <v>2762</v>
      </c>
      <c r="G526" s="7" t="s">
        <v>2763</v>
      </c>
      <c r="H526" s="7" t="s">
        <v>2764</v>
      </c>
      <c r="I526" s="7" t="s">
        <v>2765</v>
      </c>
      <c r="J526" s="7" t="s">
        <v>2766</v>
      </c>
      <c r="K526" s="7" t="s">
        <v>2767</v>
      </c>
      <c r="L526" s="13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 ht="52.5" x14ac:dyDescent="0.2">
      <c r="A527" s="61">
        <v>526</v>
      </c>
      <c r="B527" s="7" t="s">
        <v>2729</v>
      </c>
      <c r="C527" s="8" t="s">
        <v>248</v>
      </c>
      <c r="D527" s="9" t="s">
        <v>48</v>
      </c>
      <c r="E527" s="7"/>
      <c r="F527" s="7" t="s">
        <v>2768</v>
      </c>
      <c r="G527" s="7" t="s">
        <v>2769</v>
      </c>
      <c r="H527" s="7" t="s">
        <v>2770</v>
      </c>
      <c r="I527" s="7" t="s">
        <v>2771</v>
      </c>
      <c r="J527" s="7" t="s">
        <v>2772</v>
      </c>
      <c r="K527" s="7"/>
      <c r="L527" s="11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 ht="42" x14ac:dyDescent="0.2">
      <c r="A528" s="61">
        <v>527</v>
      </c>
      <c r="B528" s="7" t="s">
        <v>2729</v>
      </c>
      <c r="C528" s="8" t="s">
        <v>248</v>
      </c>
      <c r="D528" s="9" t="s">
        <v>102</v>
      </c>
      <c r="E528" s="7"/>
      <c r="F528" s="7" t="s">
        <v>2773</v>
      </c>
      <c r="G528" s="7" t="s">
        <v>2774</v>
      </c>
      <c r="H528" s="7" t="s">
        <v>2775</v>
      </c>
      <c r="I528" s="7" t="s">
        <v>2776</v>
      </c>
      <c r="J528" s="7" t="s">
        <v>2777</v>
      </c>
      <c r="K528" s="7"/>
      <c r="L528" s="11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 ht="42" x14ac:dyDescent="0.2">
      <c r="A529" s="61">
        <v>528</v>
      </c>
      <c r="B529" s="7" t="s">
        <v>2729</v>
      </c>
      <c r="C529" s="8" t="s">
        <v>248</v>
      </c>
      <c r="D529" s="9" t="s">
        <v>242</v>
      </c>
      <c r="E529" s="7"/>
      <c r="F529" s="7" t="s">
        <v>2778</v>
      </c>
      <c r="G529" s="7" t="s">
        <v>2779</v>
      </c>
      <c r="H529" s="7" t="s">
        <v>2780</v>
      </c>
      <c r="I529" s="7" t="s">
        <v>2781</v>
      </c>
      <c r="J529" s="7" t="s">
        <v>2782</v>
      </c>
      <c r="K529" s="10" t="s">
        <v>2783</v>
      </c>
      <c r="L529" s="11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 ht="42" x14ac:dyDescent="0.2">
      <c r="A530" s="61">
        <v>529</v>
      </c>
      <c r="B530" s="7" t="s">
        <v>2729</v>
      </c>
      <c r="C530" s="8" t="s">
        <v>248</v>
      </c>
      <c r="D530" s="9" t="s">
        <v>248</v>
      </c>
      <c r="E530" s="7"/>
      <c r="F530" s="7" t="s">
        <v>2784</v>
      </c>
      <c r="G530" s="7" t="s">
        <v>2785</v>
      </c>
      <c r="H530" s="7" t="s">
        <v>2786</v>
      </c>
      <c r="I530" s="7" t="s">
        <v>2787</v>
      </c>
      <c r="J530" s="7" t="s">
        <v>2788</v>
      </c>
      <c r="K530" s="7"/>
      <c r="L530" s="11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 ht="42" x14ac:dyDescent="0.2">
      <c r="A531" s="61">
        <v>530</v>
      </c>
      <c r="B531" s="7" t="s">
        <v>2729</v>
      </c>
      <c r="C531" s="8" t="s">
        <v>248</v>
      </c>
      <c r="D531" s="9" t="s">
        <v>254</v>
      </c>
      <c r="E531" s="7"/>
      <c r="F531" s="7" t="s">
        <v>2789</v>
      </c>
      <c r="G531" s="7" t="s">
        <v>2790</v>
      </c>
      <c r="H531" s="7" t="s">
        <v>2791</v>
      </c>
      <c r="I531" s="7" t="s">
        <v>2792</v>
      </c>
      <c r="J531" s="7" t="s">
        <v>2793</v>
      </c>
      <c r="K531" s="7"/>
      <c r="L531" s="11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 ht="42" x14ac:dyDescent="0.2">
      <c r="A532" s="61">
        <v>531</v>
      </c>
      <c r="B532" s="7" t="s">
        <v>2729</v>
      </c>
      <c r="C532" s="8" t="s">
        <v>248</v>
      </c>
      <c r="D532" s="9" t="s">
        <v>260</v>
      </c>
      <c r="E532" s="7"/>
      <c r="F532" s="7" t="s">
        <v>2794</v>
      </c>
      <c r="G532" s="7" t="s">
        <v>2795</v>
      </c>
      <c r="H532" s="7" t="s">
        <v>2796</v>
      </c>
      <c r="I532" s="7" t="s">
        <v>2797</v>
      </c>
      <c r="J532" s="7" t="s">
        <v>2798</v>
      </c>
      <c r="K532" s="7"/>
      <c r="L532" s="11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 ht="42" x14ac:dyDescent="0.2">
      <c r="A533" s="61">
        <v>532</v>
      </c>
      <c r="B533" s="7" t="s">
        <v>2729</v>
      </c>
      <c r="C533" s="8" t="s">
        <v>248</v>
      </c>
      <c r="D533" s="9" t="s">
        <v>266</v>
      </c>
      <c r="E533" s="7"/>
      <c r="F533" s="7" t="s">
        <v>2799</v>
      </c>
      <c r="G533" s="7" t="s">
        <v>2800</v>
      </c>
      <c r="H533" s="7" t="s">
        <v>2801</v>
      </c>
      <c r="I533" s="7" t="s">
        <v>2802</v>
      </c>
      <c r="J533" s="7" t="s">
        <v>2803</v>
      </c>
      <c r="K533" s="7"/>
      <c r="L533" s="11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 ht="73.5" x14ac:dyDescent="0.2">
      <c r="A534" s="61">
        <v>533</v>
      </c>
      <c r="B534" s="7" t="s">
        <v>2729</v>
      </c>
      <c r="C534" s="8" t="s">
        <v>248</v>
      </c>
      <c r="D534" s="9" t="s">
        <v>272</v>
      </c>
      <c r="E534" s="7"/>
      <c r="F534" s="7" t="s">
        <v>2804</v>
      </c>
      <c r="G534" s="7" t="s">
        <v>2805</v>
      </c>
      <c r="H534" s="7" t="s">
        <v>2806</v>
      </c>
      <c r="I534" s="7" t="s">
        <v>2807</v>
      </c>
      <c r="J534" s="7" t="s">
        <v>2808</v>
      </c>
      <c r="K534" s="7"/>
      <c r="L534" s="11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 ht="52.5" x14ac:dyDescent="0.2">
      <c r="A535" s="61">
        <v>534</v>
      </c>
      <c r="B535" s="7" t="s">
        <v>2729</v>
      </c>
      <c r="C535" s="8" t="s">
        <v>248</v>
      </c>
      <c r="D535" s="9" t="s">
        <v>278</v>
      </c>
      <c r="E535" s="7"/>
      <c r="F535" s="7" t="s">
        <v>2809</v>
      </c>
      <c r="G535" s="7" t="s">
        <v>2810</v>
      </c>
      <c r="H535" s="7" t="s">
        <v>2811</v>
      </c>
      <c r="I535" s="7" t="s">
        <v>2812</v>
      </c>
      <c r="J535" s="7" t="s">
        <v>2813</v>
      </c>
      <c r="K535" s="7"/>
      <c r="L535" s="34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ht="84" x14ac:dyDescent="0.2">
      <c r="A536" s="61">
        <v>535</v>
      </c>
      <c r="B536" s="7" t="s">
        <v>2814</v>
      </c>
      <c r="C536" s="8" t="s">
        <v>2467</v>
      </c>
      <c r="D536" s="9" t="s">
        <v>11</v>
      </c>
      <c r="E536" s="7"/>
      <c r="F536" s="7" t="s">
        <v>2815</v>
      </c>
      <c r="G536" s="7" t="s">
        <v>2816</v>
      </c>
      <c r="H536" s="7" t="s">
        <v>2817</v>
      </c>
      <c r="I536" s="7" t="s">
        <v>2818</v>
      </c>
      <c r="J536" s="7" t="s">
        <v>2819</v>
      </c>
      <c r="K536" s="7"/>
      <c r="L536" s="13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 ht="52.5" x14ac:dyDescent="0.2">
      <c r="A537" s="61">
        <v>536</v>
      </c>
      <c r="B537" s="7" t="s">
        <v>2814</v>
      </c>
      <c r="C537" s="8" t="s">
        <v>2467</v>
      </c>
      <c r="D537" s="9" t="s">
        <v>17</v>
      </c>
      <c r="E537" s="7"/>
      <c r="F537" s="7" t="s">
        <v>2820</v>
      </c>
      <c r="G537" s="7" t="s">
        <v>2821</v>
      </c>
      <c r="H537" s="7" t="s">
        <v>2822</v>
      </c>
      <c r="I537" s="7" t="s">
        <v>2823</v>
      </c>
      <c r="J537" s="7" t="s">
        <v>2824</v>
      </c>
      <c r="K537" s="7"/>
      <c r="L537" s="11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 ht="52.5" x14ac:dyDescent="0.2">
      <c r="A538" s="61">
        <v>537</v>
      </c>
      <c r="B538" s="7" t="s">
        <v>2825</v>
      </c>
      <c r="C538" s="8" t="s">
        <v>254</v>
      </c>
      <c r="D538" s="9" t="s">
        <v>11</v>
      </c>
      <c r="E538" s="7"/>
      <c r="F538" s="7" t="s">
        <v>2826</v>
      </c>
      <c r="G538" s="7" t="s">
        <v>2827</v>
      </c>
      <c r="H538" s="7" t="s">
        <v>2828</v>
      </c>
      <c r="I538" s="7" t="s">
        <v>2829</v>
      </c>
      <c r="J538" s="7" t="s">
        <v>2830</v>
      </c>
      <c r="K538" s="10" t="s">
        <v>2831</v>
      </c>
      <c r="L538" s="13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 ht="42" x14ac:dyDescent="0.2">
      <c r="A539" s="61">
        <v>538</v>
      </c>
      <c r="B539" s="7" t="s">
        <v>2825</v>
      </c>
      <c r="C539" s="8" t="s">
        <v>254</v>
      </c>
      <c r="D539" s="9" t="s">
        <v>17</v>
      </c>
      <c r="E539" s="7"/>
      <c r="F539" s="7" t="s">
        <v>2832</v>
      </c>
      <c r="G539" s="7" t="s">
        <v>2833</v>
      </c>
      <c r="H539" s="7" t="s">
        <v>2834</v>
      </c>
      <c r="I539" s="7" t="s">
        <v>2835</v>
      </c>
      <c r="J539" s="7" t="s">
        <v>2836</v>
      </c>
      <c r="K539" s="7"/>
      <c r="L539" s="11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 ht="42" x14ac:dyDescent="0.2">
      <c r="A540" s="61">
        <v>539</v>
      </c>
      <c r="B540" s="7" t="s">
        <v>2825</v>
      </c>
      <c r="C540" s="8" t="s">
        <v>254</v>
      </c>
      <c r="D540" s="9" t="s">
        <v>23</v>
      </c>
      <c r="E540" s="7"/>
      <c r="F540" s="7" t="s">
        <v>2837</v>
      </c>
      <c r="G540" s="7" t="s">
        <v>2838</v>
      </c>
      <c r="H540" s="7" t="s">
        <v>2839</v>
      </c>
      <c r="I540" s="7" t="s">
        <v>2840</v>
      </c>
      <c r="J540" s="7" t="s">
        <v>2841</v>
      </c>
      <c r="K540" s="7"/>
      <c r="L540" s="11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 ht="52.5" x14ac:dyDescent="0.2">
      <c r="A541" s="61">
        <v>540</v>
      </c>
      <c r="B541" s="7" t="s">
        <v>2825</v>
      </c>
      <c r="C541" s="8" t="s">
        <v>254</v>
      </c>
      <c r="D541" s="9" t="s">
        <v>30</v>
      </c>
      <c r="E541" s="7"/>
      <c r="F541" s="7" t="s">
        <v>2842</v>
      </c>
      <c r="G541" s="7" t="s">
        <v>2843</v>
      </c>
      <c r="H541" s="7" t="s">
        <v>2844</v>
      </c>
      <c r="I541" s="7" t="s">
        <v>2845</v>
      </c>
      <c r="J541" s="7" t="s">
        <v>2846</v>
      </c>
      <c r="K541" s="7"/>
      <c r="L541" s="11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 ht="52.5" x14ac:dyDescent="0.2">
      <c r="A542" s="61">
        <v>541</v>
      </c>
      <c r="B542" s="7" t="s">
        <v>2825</v>
      </c>
      <c r="C542" s="8" t="s">
        <v>254</v>
      </c>
      <c r="D542" s="9" t="s">
        <v>35</v>
      </c>
      <c r="E542" s="7"/>
      <c r="F542" s="7" t="s">
        <v>2847</v>
      </c>
      <c r="G542" s="7" t="s">
        <v>2848</v>
      </c>
      <c r="H542" s="7" t="s">
        <v>2849</v>
      </c>
      <c r="I542" s="7" t="s">
        <v>2850</v>
      </c>
      <c r="J542" s="7" t="s">
        <v>2851</v>
      </c>
      <c r="K542" s="7"/>
      <c r="L542" s="11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 ht="31.5" x14ac:dyDescent="0.2">
      <c r="A543" s="61">
        <v>542</v>
      </c>
      <c r="B543" s="7" t="s">
        <v>2825</v>
      </c>
      <c r="C543" s="8" t="s">
        <v>254</v>
      </c>
      <c r="D543" s="9" t="s">
        <v>84</v>
      </c>
      <c r="E543" s="7"/>
      <c r="F543" s="7" t="s">
        <v>2852</v>
      </c>
      <c r="G543" s="7" t="s">
        <v>2853</v>
      </c>
      <c r="H543" s="7" t="s">
        <v>2854</v>
      </c>
      <c r="I543" s="7" t="s">
        <v>2855</v>
      </c>
      <c r="J543" s="7" t="s">
        <v>2856</v>
      </c>
      <c r="K543" s="7"/>
      <c r="L543" s="13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 ht="42" x14ac:dyDescent="0.2">
      <c r="A544" s="61">
        <v>543</v>
      </c>
      <c r="B544" s="7" t="s">
        <v>2825</v>
      </c>
      <c r="C544" s="8" t="s">
        <v>254</v>
      </c>
      <c r="D544" s="9" t="s">
        <v>41</v>
      </c>
      <c r="E544" s="7"/>
      <c r="F544" s="7" t="s">
        <v>2857</v>
      </c>
      <c r="G544" s="7" t="s">
        <v>2858</v>
      </c>
      <c r="H544" s="7" t="s">
        <v>2859</v>
      </c>
      <c r="I544" s="7" t="s">
        <v>2860</v>
      </c>
      <c r="J544" s="7" t="s">
        <v>2861</v>
      </c>
      <c r="K544" s="7"/>
      <c r="L544" s="11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 ht="52.5" x14ac:dyDescent="0.2">
      <c r="A545" s="61">
        <v>544</v>
      </c>
      <c r="B545" s="7" t="s">
        <v>2825</v>
      </c>
      <c r="C545" s="8" t="s">
        <v>254</v>
      </c>
      <c r="D545" s="9" t="s">
        <v>48</v>
      </c>
      <c r="E545" s="7"/>
      <c r="F545" s="7" t="s">
        <v>2862</v>
      </c>
      <c r="G545" s="7" t="s">
        <v>2863</v>
      </c>
      <c r="H545" s="7" t="s">
        <v>2864</v>
      </c>
      <c r="I545" s="7" t="s">
        <v>2865</v>
      </c>
      <c r="J545" s="7" t="s">
        <v>2866</v>
      </c>
      <c r="K545" s="7"/>
      <c r="L545" s="11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 ht="42" x14ac:dyDescent="0.2">
      <c r="A546" s="61">
        <v>545</v>
      </c>
      <c r="B546" s="7" t="s">
        <v>2825</v>
      </c>
      <c r="C546" s="8" t="s">
        <v>254</v>
      </c>
      <c r="D546" s="9" t="s">
        <v>102</v>
      </c>
      <c r="E546" s="7"/>
      <c r="F546" s="7" t="s">
        <v>2867</v>
      </c>
      <c r="G546" s="7"/>
      <c r="H546" s="7" t="s">
        <v>2868</v>
      </c>
      <c r="I546" s="7" t="s">
        <v>2869</v>
      </c>
      <c r="J546" s="7" t="s">
        <v>2870</v>
      </c>
      <c r="K546" s="7"/>
      <c r="L546" s="11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 ht="63" x14ac:dyDescent="0.2">
      <c r="A547" s="61">
        <v>546</v>
      </c>
      <c r="B547" s="7" t="s">
        <v>2871</v>
      </c>
      <c r="C547" s="8" t="s">
        <v>260</v>
      </c>
      <c r="D547" s="9" t="s">
        <v>11</v>
      </c>
      <c r="E547" s="7"/>
      <c r="F547" s="7" t="s">
        <v>2872</v>
      </c>
      <c r="G547" s="7" t="s">
        <v>2873</v>
      </c>
      <c r="H547" s="7" t="s">
        <v>2874</v>
      </c>
      <c r="I547" s="7" t="s">
        <v>2875</v>
      </c>
      <c r="J547" s="7" t="s">
        <v>2876</v>
      </c>
      <c r="K547" s="7" t="s">
        <v>2877</v>
      </c>
      <c r="L547" s="11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 ht="63" x14ac:dyDescent="0.2">
      <c r="A548" s="61">
        <v>547</v>
      </c>
      <c r="B548" s="7" t="s">
        <v>2878</v>
      </c>
      <c r="C548" s="8" t="s">
        <v>266</v>
      </c>
      <c r="D548" s="9" t="s">
        <v>11</v>
      </c>
      <c r="E548" s="7"/>
      <c r="F548" s="7" t="s">
        <v>2879</v>
      </c>
      <c r="G548" s="7" t="s">
        <v>2880</v>
      </c>
      <c r="H548" s="7" t="s">
        <v>2881</v>
      </c>
      <c r="I548" s="7" t="s">
        <v>2882</v>
      </c>
      <c r="J548" s="7" t="s">
        <v>2883</v>
      </c>
      <c r="K548" s="10" t="s">
        <v>2884</v>
      </c>
      <c r="L548" s="13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 ht="63" x14ac:dyDescent="0.2">
      <c r="A549" s="61">
        <v>548</v>
      </c>
      <c r="B549" s="7" t="s">
        <v>2878</v>
      </c>
      <c r="C549" s="8" t="s">
        <v>266</v>
      </c>
      <c r="D549" s="9" t="s">
        <v>17</v>
      </c>
      <c r="E549" s="7"/>
      <c r="F549" s="7" t="s">
        <v>2885</v>
      </c>
      <c r="G549" s="7" t="s">
        <v>2886</v>
      </c>
      <c r="H549" s="7" t="s">
        <v>2887</v>
      </c>
      <c r="I549" s="7" t="s">
        <v>2888</v>
      </c>
      <c r="J549" s="7" t="s">
        <v>2889</v>
      </c>
      <c r="K549" s="7"/>
      <c r="L549" s="13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 ht="126" x14ac:dyDescent="0.2">
      <c r="A550" s="61">
        <v>549</v>
      </c>
      <c r="B550" s="7" t="s">
        <v>2890</v>
      </c>
      <c r="C550" s="8" t="s">
        <v>272</v>
      </c>
      <c r="D550" s="9" t="s">
        <v>11</v>
      </c>
      <c r="E550" s="7"/>
      <c r="F550" s="7" t="s">
        <v>2891</v>
      </c>
      <c r="G550" s="7" t="s">
        <v>2892</v>
      </c>
      <c r="H550" s="7" t="s">
        <v>2893</v>
      </c>
      <c r="I550" s="7" t="s">
        <v>2894</v>
      </c>
      <c r="J550" s="7" t="s">
        <v>2895</v>
      </c>
      <c r="K550" s="10" t="s">
        <v>2896</v>
      </c>
      <c r="L550" s="11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 ht="52.5" x14ac:dyDescent="0.2">
      <c r="A551" s="61">
        <v>550</v>
      </c>
      <c r="B551" s="7" t="s">
        <v>2890</v>
      </c>
      <c r="C551" s="8" t="s">
        <v>272</v>
      </c>
      <c r="D551" s="9" t="s">
        <v>17</v>
      </c>
      <c r="E551" s="7"/>
      <c r="F551" s="7" t="s">
        <v>2897</v>
      </c>
      <c r="G551" s="7" t="s">
        <v>2898</v>
      </c>
      <c r="H551" s="7" t="s">
        <v>2899</v>
      </c>
      <c r="I551" s="7" t="s">
        <v>2900</v>
      </c>
      <c r="J551" s="7" t="s">
        <v>2901</v>
      </c>
      <c r="K551" s="7"/>
      <c r="L551" s="11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 ht="42" x14ac:dyDescent="0.2">
      <c r="A552" s="61">
        <v>551</v>
      </c>
      <c r="B552" s="7" t="s">
        <v>2890</v>
      </c>
      <c r="C552" s="8" t="s">
        <v>272</v>
      </c>
      <c r="D552" s="9" t="s">
        <v>23</v>
      </c>
      <c r="E552" s="7"/>
      <c r="F552" s="7" t="s">
        <v>2902</v>
      </c>
      <c r="G552" s="7" t="s">
        <v>2903</v>
      </c>
      <c r="H552" s="7" t="s">
        <v>2904</v>
      </c>
      <c r="I552" s="7" t="s">
        <v>2905</v>
      </c>
      <c r="J552" s="7" t="s">
        <v>2906</v>
      </c>
      <c r="K552" s="7"/>
      <c r="L552" s="11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 ht="84" x14ac:dyDescent="0.2">
      <c r="A553" s="61">
        <v>552</v>
      </c>
      <c r="B553" s="7" t="s">
        <v>2890</v>
      </c>
      <c r="C553" s="8" t="s">
        <v>272</v>
      </c>
      <c r="D553" s="9" t="s">
        <v>30</v>
      </c>
      <c r="E553" s="7"/>
      <c r="F553" s="7" t="s">
        <v>2907</v>
      </c>
      <c r="G553" s="7" t="s">
        <v>2908</v>
      </c>
      <c r="H553" s="7" t="s">
        <v>2909</v>
      </c>
      <c r="I553" s="7" t="s">
        <v>2910</v>
      </c>
      <c r="J553" s="7" t="s">
        <v>2911</v>
      </c>
      <c r="K553" s="7"/>
      <c r="L553" s="11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 ht="52.5" x14ac:dyDescent="0.2">
      <c r="A554" s="61">
        <v>553</v>
      </c>
      <c r="B554" s="7" t="s">
        <v>2890</v>
      </c>
      <c r="C554" s="8" t="s">
        <v>272</v>
      </c>
      <c r="D554" s="9" t="s">
        <v>35</v>
      </c>
      <c r="E554" s="7"/>
      <c r="F554" s="7" t="s">
        <v>2912</v>
      </c>
      <c r="G554" s="7" t="s">
        <v>2913</v>
      </c>
      <c r="H554" s="7" t="s">
        <v>2914</v>
      </c>
      <c r="I554" s="7" t="s">
        <v>2915</v>
      </c>
      <c r="J554" s="7" t="s">
        <v>2916</v>
      </c>
      <c r="K554" s="7"/>
      <c r="L554" s="11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 ht="42" x14ac:dyDescent="0.2">
      <c r="A555" s="61">
        <v>554</v>
      </c>
      <c r="B555" s="7" t="s">
        <v>2890</v>
      </c>
      <c r="C555" s="8" t="s">
        <v>272</v>
      </c>
      <c r="D555" s="9" t="s">
        <v>84</v>
      </c>
      <c r="E555" s="7"/>
      <c r="F555" s="7" t="s">
        <v>2917</v>
      </c>
      <c r="G555" s="7" t="s">
        <v>2918</v>
      </c>
      <c r="H555" s="7" t="s">
        <v>2919</v>
      </c>
      <c r="I555" s="7" t="s">
        <v>2920</v>
      </c>
      <c r="J555" s="7" t="s">
        <v>2921</v>
      </c>
      <c r="K555" s="7"/>
      <c r="L555" s="11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 ht="42" x14ac:dyDescent="0.2">
      <c r="A556" s="61">
        <v>555</v>
      </c>
      <c r="B556" s="7" t="s">
        <v>2890</v>
      </c>
      <c r="C556" s="8" t="s">
        <v>272</v>
      </c>
      <c r="D556" s="9" t="s">
        <v>41</v>
      </c>
      <c r="E556" s="7"/>
      <c r="F556" s="7" t="s">
        <v>2922</v>
      </c>
      <c r="G556" s="7" t="s">
        <v>2923</v>
      </c>
      <c r="H556" s="7" t="s">
        <v>2924</v>
      </c>
      <c r="I556" s="7" t="s">
        <v>2925</v>
      </c>
      <c r="J556" s="7" t="s">
        <v>2926</v>
      </c>
      <c r="K556" s="7"/>
      <c r="L556" s="11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 ht="94.5" x14ac:dyDescent="0.2">
      <c r="A557" s="61">
        <v>556</v>
      </c>
      <c r="B557" s="7" t="s">
        <v>2890</v>
      </c>
      <c r="C557" s="8" t="s">
        <v>272</v>
      </c>
      <c r="D557" s="9" t="s">
        <v>48</v>
      </c>
      <c r="E557" s="7"/>
      <c r="F557" s="7" t="s">
        <v>2927</v>
      </c>
      <c r="G557" s="7" t="s">
        <v>2928</v>
      </c>
      <c r="H557" s="7" t="s">
        <v>2929</v>
      </c>
      <c r="I557" s="7" t="s">
        <v>2930</v>
      </c>
      <c r="J557" s="7" t="s">
        <v>2931</v>
      </c>
      <c r="K557" s="7"/>
      <c r="L557" s="11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 ht="94.5" x14ac:dyDescent="0.2">
      <c r="A558" s="61">
        <v>557</v>
      </c>
      <c r="B558" s="7" t="s">
        <v>2890</v>
      </c>
      <c r="C558" s="8" t="s">
        <v>272</v>
      </c>
      <c r="D558" s="9" t="s">
        <v>102</v>
      </c>
      <c r="E558" s="7"/>
      <c r="F558" s="7" t="s">
        <v>2932</v>
      </c>
      <c r="G558" s="7" t="s">
        <v>2933</v>
      </c>
      <c r="H558" s="7" t="s">
        <v>2934</v>
      </c>
      <c r="I558" s="7" t="s">
        <v>2935</v>
      </c>
      <c r="J558" s="7" t="s">
        <v>2936</v>
      </c>
      <c r="K558" s="7"/>
      <c r="L558" s="11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 ht="63" x14ac:dyDescent="0.2">
      <c r="A559" s="61">
        <v>558</v>
      </c>
      <c r="B559" s="7" t="s">
        <v>2890</v>
      </c>
      <c r="C559" s="8" t="s">
        <v>272</v>
      </c>
      <c r="D559" s="9">
        <v>10</v>
      </c>
      <c r="E559" s="7"/>
      <c r="F559" s="7" t="s">
        <v>2937</v>
      </c>
      <c r="G559" s="7"/>
      <c r="H559" s="7"/>
      <c r="I559" s="7"/>
      <c r="J559" s="7"/>
      <c r="K559" s="7" t="s">
        <v>104</v>
      </c>
      <c r="L559" s="13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 ht="52.5" x14ac:dyDescent="0.2">
      <c r="A560" s="61">
        <v>559</v>
      </c>
      <c r="B560" s="7" t="s">
        <v>2890</v>
      </c>
      <c r="C560" s="8" t="s">
        <v>272</v>
      </c>
      <c r="D560" s="9" t="s">
        <v>248</v>
      </c>
      <c r="E560" s="7"/>
      <c r="F560" s="7" t="s">
        <v>2938</v>
      </c>
      <c r="G560" s="7" t="s">
        <v>2939</v>
      </c>
      <c r="H560" s="7" t="s">
        <v>2940</v>
      </c>
      <c r="I560" s="7" t="s">
        <v>2941</v>
      </c>
      <c r="J560" s="7" t="s">
        <v>2942</v>
      </c>
      <c r="K560" s="7"/>
      <c r="L560" s="11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 ht="42" x14ac:dyDescent="0.2">
      <c r="A561" s="61">
        <v>560</v>
      </c>
      <c r="B561" s="7" t="s">
        <v>2890</v>
      </c>
      <c r="C561" s="8" t="s">
        <v>272</v>
      </c>
      <c r="D561" s="9" t="s">
        <v>254</v>
      </c>
      <c r="E561" s="7"/>
      <c r="F561" s="7" t="s">
        <v>2943</v>
      </c>
      <c r="G561" s="7" t="s">
        <v>2944</v>
      </c>
      <c r="H561" s="7" t="s">
        <v>2945</v>
      </c>
      <c r="I561" s="7" t="s">
        <v>2946</v>
      </c>
      <c r="J561" s="7" t="s">
        <v>2947</v>
      </c>
      <c r="K561" s="7"/>
      <c r="L561" s="11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 ht="52.5" x14ac:dyDescent="0.2">
      <c r="A562" s="61">
        <v>561</v>
      </c>
      <c r="B562" s="7" t="s">
        <v>2890</v>
      </c>
      <c r="C562" s="8" t="s">
        <v>272</v>
      </c>
      <c r="D562" s="9" t="s">
        <v>260</v>
      </c>
      <c r="E562" s="7"/>
      <c r="F562" s="7" t="s">
        <v>2948</v>
      </c>
      <c r="G562" s="7" t="s">
        <v>2949</v>
      </c>
      <c r="H562" s="7" t="s">
        <v>2950</v>
      </c>
      <c r="I562" s="7" t="s">
        <v>2951</v>
      </c>
      <c r="J562" s="7" t="s">
        <v>2952</v>
      </c>
      <c r="K562" s="7"/>
      <c r="L562" s="11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 ht="94.5" x14ac:dyDescent="0.2">
      <c r="A563" s="61">
        <v>562</v>
      </c>
      <c r="B563" s="7" t="s">
        <v>2890</v>
      </c>
      <c r="C563" s="8" t="s">
        <v>272</v>
      </c>
      <c r="D563" s="9" t="s">
        <v>266</v>
      </c>
      <c r="E563" s="7"/>
      <c r="F563" s="7" t="s">
        <v>2953</v>
      </c>
      <c r="G563" s="7" t="s">
        <v>2933</v>
      </c>
      <c r="H563" s="7" t="s">
        <v>2950</v>
      </c>
      <c r="I563" s="7" t="s">
        <v>2954</v>
      </c>
      <c r="J563" s="7" t="s">
        <v>2955</v>
      </c>
      <c r="K563" s="7"/>
      <c r="L563" s="11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 ht="94.5" x14ac:dyDescent="0.2">
      <c r="A564" s="61">
        <v>563</v>
      </c>
      <c r="B564" s="7" t="s">
        <v>2890</v>
      </c>
      <c r="C564" s="8" t="s">
        <v>272</v>
      </c>
      <c r="D564" s="9" t="s">
        <v>272</v>
      </c>
      <c r="E564" s="7"/>
      <c r="F564" s="7" t="s">
        <v>2956</v>
      </c>
      <c r="G564" s="7" t="s">
        <v>2933</v>
      </c>
      <c r="H564" s="7" t="s">
        <v>2950</v>
      </c>
      <c r="I564" s="7" t="s">
        <v>2951</v>
      </c>
      <c r="J564" s="7" t="s">
        <v>2957</v>
      </c>
      <c r="K564" s="7"/>
      <c r="L564" s="11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 ht="94.5" x14ac:dyDescent="0.2">
      <c r="A565" s="61">
        <v>564</v>
      </c>
      <c r="B565" s="7" t="s">
        <v>2890</v>
      </c>
      <c r="C565" s="8" t="s">
        <v>272</v>
      </c>
      <c r="D565" s="9" t="s">
        <v>278</v>
      </c>
      <c r="E565" s="7"/>
      <c r="F565" s="7" t="s">
        <v>2958</v>
      </c>
      <c r="G565" s="7" t="s">
        <v>2933</v>
      </c>
      <c r="H565" s="7" t="s">
        <v>2950</v>
      </c>
      <c r="I565" s="7" t="s">
        <v>2951</v>
      </c>
      <c r="J565" s="7" t="s">
        <v>2959</v>
      </c>
      <c r="K565" s="7"/>
      <c r="L565" s="11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 ht="94.5" x14ac:dyDescent="0.2">
      <c r="A566" s="61">
        <v>565</v>
      </c>
      <c r="B566" s="7" t="s">
        <v>2890</v>
      </c>
      <c r="C566" s="8" t="s">
        <v>272</v>
      </c>
      <c r="D566" s="9" t="s">
        <v>284</v>
      </c>
      <c r="E566" s="7"/>
      <c r="F566" s="7" t="s">
        <v>2960</v>
      </c>
      <c r="G566" s="7" t="s">
        <v>2933</v>
      </c>
      <c r="H566" s="7" t="s">
        <v>2950</v>
      </c>
      <c r="I566" s="7" t="s">
        <v>2951</v>
      </c>
      <c r="J566" s="7" t="s">
        <v>2961</v>
      </c>
      <c r="K566" s="7"/>
      <c r="L566" s="11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 ht="52.5" x14ac:dyDescent="0.2">
      <c r="A567" s="61">
        <v>566</v>
      </c>
      <c r="B567" s="7" t="s">
        <v>2890</v>
      </c>
      <c r="C567" s="8" t="s">
        <v>272</v>
      </c>
      <c r="D567" s="9" t="s">
        <v>290</v>
      </c>
      <c r="E567" s="7"/>
      <c r="F567" s="7" t="s">
        <v>2962</v>
      </c>
      <c r="G567" s="7" t="s">
        <v>2963</v>
      </c>
      <c r="H567" s="7" t="s">
        <v>2964</v>
      </c>
      <c r="I567" s="7" t="s">
        <v>2965</v>
      </c>
      <c r="J567" s="7" t="s">
        <v>2966</v>
      </c>
      <c r="K567" s="7"/>
      <c r="L567" s="11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 ht="42" x14ac:dyDescent="0.2">
      <c r="A568" s="61">
        <v>567</v>
      </c>
      <c r="B568" s="7" t="s">
        <v>2890</v>
      </c>
      <c r="C568" s="8" t="s">
        <v>272</v>
      </c>
      <c r="D568" s="9" t="s">
        <v>296</v>
      </c>
      <c r="E568" s="7"/>
      <c r="F568" s="7" t="s">
        <v>2967</v>
      </c>
      <c r="G568" s="7" t="s">
        <v>2968</v>
      </c>
      <c r="H568" s="7" t="s">
        <v>2969</v>
      </c>
      <c r="I568" s="7" t="s">
        <v>2970</v>
      </c>
      <c r="J568" s="7" t="s">
        <v>2971</v>
      </c>
      <c r="K568" s="7"/>
      <c r="L568" s="11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 ht="63" x14ac:dyDescent="0.2">
      <c r="A569" s="61">
        <v>568</v>
      </c>
      <c r="B569" s="7" t="s">
        <v>2890</v>
      </c>
      <c r="C569" s="8" t="s">
        <v>272</v>
      </c>
      <c r="D569" s="9" t="s">
        <v>302</v>
      </c>
      <c r="E569" s="7"/>
      <c r="F569" s="7" t="s">
        <v>2972</v>
      </c>
      <c r="G569" s="7" t="s">
        <v>2973</v>
      </c>
      <c r="H569" s="7" t="s">
        <v>2974</v>
      </c>
      <c r="I569" s="7" t="s">
        <v>2975</v>
      </c>
      <c r="J569" s="7" t="s">
        <v>2976</v>
      </c>
      <c r="K569" s="7"/>
      <c r="L569" s="11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 ht="63" x14ac:dyDescent="0.2">
      <c r="A570" s="61">
        <v>569</v>
      </c>
      <c r="B570" s="7" t="s">
        <v>2890</v>
      </c>
      <c r="C570" s="8" t="s">
        <v>272</v>
      </c>
      <c r="D570" s="9" t="s">
        <v>308</v>
      </c>
      <c r="E570" s="7"/>
      <c r="F570" s="7" t="s">
        <v>2977</v>
      </c>
      <c r="G570" s="7" t="s">
        <v>2978</v>
      </c>
      <c r="H570" s="7" t="s">
        <v>2979</v>
      </c>
      <c r="I570" s="7" t="s">
        <v>2980</v>
      </c>
      <c r="J570" s="7" t="s">
        <v>2981</v>
      </c>
      <c r="K570" s="7"/>
      <c r="L570" s="11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 ht="42" x14ac:dyDescent="0.2">
      <c r="A571" s="61">
        <v>570</v>
      </c>
      <c r="B571" s="7" t="s">
        <v>2890</v>
      </c>
      <c r="C571" s="8" t="s">
        <v>272</v>
      </c>
      <c r="D571" s="9" t="s">
        <v>10</v>
      </c>
      <c r="E571" s="7"/>
      <c r="F571" s="7" t="s">
        <v>2982</v>
      </c>
      <c r="G571" s="7" t="s">
        <v>2983</v>
      </c>
      <c r="H571" s="7" t="s">
        <v>2979</v>
      </c>
      <c r="I571" s="7" t="s">
        <v>2980</v>
      </c>
      <c r="J571" s="7" t="s">
        <v>2984</v>
      </c>
      <c r="K571" s="7"/>
      <c r="L571" s="11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 ht="42" x14ac:dyDescent="0.2">
      <c r="A572" s="61">
        <v>571</v>
      </c>
      <c r="B572" s="7" t="s">
        <v>2890</v>
      </c>
      <c r="C572" s="8" t="s">
        <v>272</v>
      </c>
      <c r="D572" s="9" t="s">
        <v>319</v>
      </c>
      <c r="E572" s="7"/>
      <c r="F572" s="7" t="s">
        <v>2985</v>
      </c>
      <c r="G572" s="7" t="s">
        <v>2986</v>
      </c>
      <c r="H572" s="7" t="s">
        <v>2987</v>
      </c>
      <c r="I572" s="7" t="s">
        <v>2988</v>
      </c>
      <c r="J572" s="7" t="s">
        <v>2989</v>
      </c>
      <c r="K572" s="7"/>
      <c r="L572" s="11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 ht="52.5" x14ac:dyDescent="0.2">
      <c r="A573" s="61">
        <v>572</v>
      </c>
      <c r="B573" s="7" t="s">
        <v>2890</v>
      </c>
      <c r="C573" s="8" t="s">
        <v>272</v>
      </c>
      <c r="D573" s="9" t="s">
        <v>325</v>
      </c>
      <c r="E573" s="7"/>
      <c r="F573" s="7" t="s">
        <v>2990</v>
      </c>
      <c r="G573" s="7" t="s">
        <v>2991</v>
      </c>
      <c r="H573" s="7" t="s">
        <v>2992</v>
      </c>
      <c r="I573" s="7" t="s">
        <v>2993</v>
      </c>
      <c r="J573" s="7" t="s">
        <v>2994</v>
      </c>
      <c r="K573" s="7"/>
      <c r="L573" s="11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 ht="63" x14ac:dyDescent="0.2">
      <c r="A574" s="61">
        <v>573</v>
      </c>
      <c r="B574" s="7" t="s">
        <v>2890</v>
      </c>
      <c r="C574" s="8" t="s">
        <v>272</v>
      </c>
      <c r="D574" s="9" t="s">
        <v>331</v>
      </c>
      <c r="E574" s="7"/>
      <c r="F574" s="7" t="s">
        <v>2995</v>
      </c>
      <c r="G574" s="7" t="s">
        <v>2996</v>
      </c>
      <c r="H574" s="7" t="s">
        <v>2997</v>
      </c>
      <c r="I574" s="7" t="s">
        <v>2998</v>
      </c>
      <c r="J574" s="7" t="s">
        <v>2999</v>
      </c>
      <c r="K574" s="7"/>
      <c r="L574" s="11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 ht="73.5" x14ac:dyDescent="0.2">
      <c r="A575" s="61">
        <v>574</v>
      </c>
      <c r="B575" s="7" t="s">
        <v>3000</v>
      </c>
      <c r="C575" s="8" t="s">
        <v>278</v>
      </c>
      <c r="D575" s="9" t="s">
        <v>11</v>
      </c>
      <c r="E575" s="7"/>
      <c r="F575" s="7" t="s">
        <v>3001</v>
      </c>
      <c r="G575" s="7" t="s">
        <v>3002</v>
      </c>
      <c r="H575" s="7" t="s">
        <v>3003</v>
      </c>
      <c r="I575" s="7" t="s">
        <v>3004</v>
      </c>
      <c r="J575" s="7" t="s">
        <v>3005</v>
      </c>
      <c r="K575" s="7" t="s">
        <v>3006</v>
      </c>
      <c r="L575" s="11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 ht="52.5" x14ac:dyDescent="0.2">
      <c r="A576" s="61">
        <v>575</v>
      </c>
      <c r="B576" s="7" t="s">
        <v>3000</v>
      </c>
      <c r="C576" s="8" t="s">
        <v>278</v>
      </c>
      <c r="D576" s="9" t="s">
        <v>17</v>
      </c>
      <c r="E576" s="7"/>
      <c r="F576" s="7" t="s">
        <v>3007</v>
      </c>
      <c r="G576" s="7" t="s">
        <v>3008</v>
      </c>
      <c r="H576" s="7" t="s">
        <v>3009</v>
      </c>
      <c r="I576" s="7" t="s">
        <v>3010</v>
      </c>
      <c r="J576" s="7" t="s">
        <v>3011</v>
      </c>
      <c r="K576" s="10" t="s">
        <v>3012</v>
      </c>
      <c r="L576" s="11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 ht="52.5" x14ac:dyDescent="0.2">
      <c r="A577" s="61">
        <v>576</v>
      </c>
      <c r="B577" s="7" t="s">
        <v>3000</v>
      </c>
      <c r="C577" s="8" t="s">
        <v>278</v>
      </c>
      <c r="D577" s="9" t="s">
        <v>23</v>
      </c>
      <c r="E577" s="7"/>
      <c r="F577" s="7" t="s">
        <v>3013</v>
      </c>
      <c r="G577" s="7" t="s">
        <v>3014</v>
      </c>
      <c r="H577" s="7" t="s">
        <v>3015</v>
      </c>
      <c r="I577" s="7" t="s">
        <v>3016</v>
      </c>
      <c r="J577" s="7" t="s">
        <v>3017</v>
      </c>
      <c r="K577" s="7"/>
      <c r="L577" s="11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 ht="84" x14ac:dyDescent="0.2">
      <c r="A578" s="61">
        <v>577</v>
      </c>
      <c r="B578" s="7" t="s">
        <v>3000</v>
      </c>
      <c r="C578" s="8" t="s">
        <v>278</v>
      </c>
      <c r="D578" s="9" t="s">
        <v>30</v>
      </c>
      <c r="E578" s="7"/>
      <c r="F578" s="7" t="s">
        <v>3018</v>
      </c>
      <c r="G578" s="7" t="s">
        <v>3019</v>
      </c>
      <c r="H578" s="7" t="s">
        <v>3020</v>
      </c>
      <c r="I578" s="7" t="s">
        <v>3021</v>
      </c>
      <c r="J578" s="7" t="s">
        <v>3022</v>
      </c>
      <c r="K578" s="7" t="s">
        <v>3023</v>
      </c>
      <c r="L578" s="11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 ht="42" x14ac:dyDescent="0.2">
      <c r="A579" s="61">
        <v>578</v>
      </c>
      <c r="B579" s="7" t="s">
        <v>3000</v>
      </c>
      <c r="C579" s="8" t="s">
        <v>278</v>
      </c>
      <c r="D579" s="9" t="s">
        <v>35</v>
      </c>
      <c r="E579" s="7"/>
      <c r="F579" s="7" t="s">
        <v>3024</v>
      </c>
      <c r="G579" s="7" t="s">
        <v>3025</v>
      </c>
      <c r="H579" s="7" t="s">
        <v>3026</v>
      </c>
      <c r="I579" s="7" t="s">
        <v>3027</v>
      </c>
      <c r="J579" s="7" t="s">
        <v>3028</v>
      </c>
      <c r="K579" s="10" t="s">
        <v>3029</v>
      </c>
      <c r="L579" s="11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 ht="84" x14ac:dyDescent="0.2">
      <c r="A580" s="61">
        <v>579</v>
      </c>
      <c r="B580" s="7" t="s">
        <v>3000</v>
      </c>
      <c r="C580" s="8" t="s">
        <v>278</v>
      </c>
      <c r="D580" s="9" t="s">
        <v>84</v>
      </c>
      <c r="E580" s="7"/>
      <c r="F580" s="7" t="s">
        <v>3030</v>
      </c>
      <c r="G580" s="7"/>
      <c r="H580" s="7"/>
      <c r="I580" s="7"/>
      <c r="J580" s="7"/>
      <c r="K580" s="7" t="s">
        <v>104</v>
      </c>
      <c r="L580" s="11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 ht="31.5" x14ac:dyDescent="0.2">
      <c r="A581" s="61">
        <v>580</v>
      </c>
      <c r="B581" s="7" t="s">
        <v>3000</v>
      </c>
      <c r="C581" s="8" t="s">
        <v>278</v>
      </c>
      <c r="D581" s="9" t="s">
        <v>48</v>
      </c>
      <c r="E581" s="7"/>
      <c r="F581" s="7" t="s">
        <v>3031</v>
      </c>
      <c r="G581" s="7" t="s">
        <v>3032</v>
      </c>
      <c r="H581" s="7" t="s">
        <v>3033</v>
      </c>
      <c r="I581" s="7" t="s">
        <v>3034</v>
      </c>
      <c r="J581" s="7" t="s">
        <v>3035</v>
      </c>
      <c r="K581" s="7"/>
      <c r="L581" s="11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 ht="52.5" x14ac:dyDescent="0.2">
      <c r="A582" s="61">
        <v>581</v>
      </c>
      <c r="B582" s="7" t="s">
        <v>3000</v>
      </c>
      <c r="C582" s="8" t="s">
        <v>278</v>
      </c>
      <c r="D582" s="9" t="s">
        <v>102</v>
      </c>
      <c r="E582" s="7"/>
      <c r="F582" s="7" t="s">
        <v>3036</v>
      </c>
      <c r="G582" s="7" t="s">
        <v>3037</v>
      </c>
      <c r="H582" s="7" t="s">
        <v>3038</v>
      </c>
      <c r="I582" s="7" t="s">
        <v>3039</v>
      </c>
      <c r="J582" s="7" t="s">
        <v>3040</v>
      </c>
      <c r="K582" s="10" t="s">
        <v>3041</v>
      </c>
      <c r="L582" s="11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 ht="42" x14ac:dyDescent="0.2">
      <c r="A583" s="61">
        <v>582</v>
      </c>
      <c r="B583" s="7" t="s">
        <v>3000</v>
      </c>
      <c r="C583" s="8" t="s">
        <v>278</v>
      </c>
      <c r="D583" s="9">
        <v>10</v>
      </c>
      <c r="E583" s="7"/>
      <c r="F583" s="7" t="s">
        <v>3042</v>
      </c>
      <c r="G583" s="7" t="s">
        <v>3043</v>
      </c>
      <c r="H583" s="7" t="s">
        <v>3044</v>
      </c>
      <c r="I583" s="7" t="s">
        <v>3045</v>
      </c>
      <c r="J583" s="7" t="s">
        <v>3046</v>
      </c>
      <c r="K583" s="7"/>
      <c r="L583" s="11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 ht="63" x14ac:dyDescent="0.2">
      <c r="A584" s="61">
        <v>583</v>
      </c>
      <c r="B584" s="7" t="s">
        <v>3000</v>
      </c>
      <c r="C584" s="8" t="s">
        <v>278</v>
      </c>
      <c r="D584" s="9" t="s">
        <v>248</v>
      </c>
      <c r="E584" s="7"/>
      <c r="F584" s="7" t="s">
        <v>3047</v>
      </c>
      <c r="G584" s="7" t="s">
        <v>3048</v>
      </c>
      <c r="H584" s="7" t="s">
        <v>3049</v>
      </c>
      <c r="I584" s="7" t="s">
        <v>3050</v>
      </c>
      <c r="J584" s="7" t="s">
        <v>3051</v>
      </c>
      <c r="K584" s="7"/>
      <c r="L584" s="11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 ht="52.5" x14ac:dyDescent="0.2">
      <c r="A585" s="61">
        <v>584</v>
      </c>
      <c r="B585" s="7" t="s">
        <v>3000</v>
      </c>
      <c r="C585" s="8" t="s">
        <v>278</v>
      </c>
      <c r="D585" s="9" t="s">
        <v>254</v>
      </c>
      <c r="E585" s="7"/>
      <c r="F585" s="7" t="s">
        <v>3052</v>
      </c>
      <c r="G585" s="7"/>
      <c r="H585" s="7"/>
      <c r="I585" s="7"/>
      <c r="J585" s="7" t="s">
        <v>3053</v>
      </c>
      <c r="K585" s="7" t="s">
        <v>3054</v>
      </c>
      <c r="L585" s="13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 ht="42" x14ac:dyDescent="0.2">
      <c r="A586" s="61">
        <v>585</v>
      </c>
      <c r="B586" s="7" t="s">
        <v>3000</v>
      </c>
      <c r="C586" s="8" t="s">
        <v>278</v>
      </c>
      <c r="D586" s="9" t="s">
        <v>260</v>
      </c>
      <c r="E586" s="7"/>
      <c r="F586" s="7" t="s">
        <v>3055</v>
      </c>
      <c r="G586" s="7" t="s">
        <v>3056</v>
      </c>
      <c r="H586" s="7" t="s">
        <v>3057</v>
      </c>
      <c r="I586" s="7" t="s">
        <v>3058</v>
      </c>
      <c r="J586" s="7" t="s">
        <v>3059</v>
      </c>
      <c r="K586" s="7"/>
      <c r="L586" s="13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 ht="52.5" x14ac:dyDescent="0.2">
      <c r="A587" s="61">
        <v>586</v>
      </c>
      <c r="B587" s="7" t="s">
        <v>3060</v>
      </c>
      <c r="C587" s="8" t="s">
        <v>284</v>
      </c>
      <c r="D587" s="9" t="s">
        <v>11</v>
      </c>
      <c r="E587" s="7" t="s">
        <v>5272</v>
      </c>
      <c r="F587" s="7" t="s">
        <v>3061</v>
      </c>
      <c r="G587" s="7" t="s">
        <v>3062</v>
      </c>
      <c r="H587" s="7" t="s">
        <v>3063</v>
      </c>
      <c r="I587" s="7" t="s">
        <v>3064</v>
      </c>
      <c r="J587" s="7" t="s">
        <v>3065</v>
      </c>
      <c r="K587" s="10" t="s">
        <v>3066</v>
      </c>
      <c r="L587" s="13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 ht="52.5" x14ac:dyDescent="0.2">
      <c r="A588" s="61">
        <v>587</v>
      </c>
      <c r="B588" s="7" t="s">
        <v>3060</v>
      </c>
      <c r="C588" s="8" t="s">
        <v>284</v>
      </c>
      <c r="D588" s="9" t="s">
        <v>23</v>
      </c>
      <c r="E588" s="7" t="s">
        <v>5272</v>
      </c>
      <c r="F588" s="7" t="s">
        <v>3067</v>
      </c>
      <c r="G588" s="7" t="s">
        <v>3068</v>
      </c>
      <c r="H588" s="7" t="s">
        <v>3069</v>
      </c>
      <c r="I588" s="10" t="str">
        <f>HYPERLINK("mailto:tyva_school_180@mail.ru","tyva_school_180@mail.ru")</f>
        <v>tyva_school_180@mail.ru</v>
      </c>
      <c r="J588" s="7" t="s">
        <v>3070</v>
      </c>
      <c r="K588" s="10"/>
      <c r="L588" s="13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 ht="63" x14ac:dyDescent="0.2">
      <c r="A589" s="61">
        <v>588</v>
      </c>
      <c r="B589" s="7" t="s">
        <v>3060</v>
      </c>
      <c r="C589" s="8" t="s">
        <v>284</v>
      </c>
      <c r="D589" s="9" t="s">
        <v>30</v>
      </c>
      <c r="E589" s="7"/>
      <c r="F589" s="7" t="s">
        <v>3071</v>
      </c>
      <c r="G589" s="7" t="s">
        <v>3072</v>
      </c>
      <c r="H589" s="7" t="s">
        <v>3073</v>
      </c>
      <c r="I589" s="10" t="str">
        <f>HYPERLINK("mailto:balchar.anna@mail.ru","balchar.anna@mail.ru")</f>
        <v>balchar.anna@mail.ru</v>
      </c>
      <c r="J589" s="7" t="s">
        <v>3074</v>
      </c>
      <c r="K589" s="10"/>
      <c r="L589" s="13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 ht="52.5" x14ac:dyDescent="0.2">
      <c r="A590" s="61">
        <v>589</v>
      </c>
      <c r="B590" s="7" t="s">
        <v>3060</v>
      </c>
      <c r="C590" s="8" t="s">
        <v>284</v>
      </c>
      <c r="D590" s="9" t="s">
        <v>35</v>
      </c>
      <c r="E590" s="7" t="s">
        <v>5272</v>
      </c>
      <c r="F590" s="7" t="s">
        <v>3075</v>
      </c>
      <c r="G590" s="7" t="s">
        <v>3076</v>
      </c>
      <c r="H590" s="7" t="s">
        <v>3077</v>
      </c>
      <c r="I590" s="10" t="s">
        <v>3078</v>
      </c>
      <c r="J590" s="7" t="s">
        <v>3079</v>
      </c>
      <c r="K590" s="10" t="s">
        <v>3080</v>
      </c>
      <c r="L590" s="13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 ht="42" x14ac:dyDescent="0.2">
      <c r="A591" s="61">
        <v>590</v>
      </c>
      <c r="B591" s="7" t="s">
        <v>3060</v>
      </c>
      <c r="C591" s="8" t="s">
        <v>284</v>
      </c>
      <c r="D591" s="9" t="s">
        <v>84</v>
      </c>
      <c r="E591" s="7" t="s">
        <v>5272</v>
      </c>
      <c r="F591" s="7" t="s">
        <v>3081</v>
      </c>
      <c r="G591" s="7"/>
      <c r="H591" s="7"/>
      <c r="I591" s="10"/>
      <c r="J591" s="7"/>
      <c r="K591" s="7" t="s">
        <v>104</v>
      </c>
      <c r="L591" s="13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 ht="52.5" x14ac:dyDescent="0.2">
      <c r="A592" s="61">
        <v>591</v>
      </c>
      <c r="B592" s="7" t="s">
        <v>3060</v>
      </c>
      <c r="C592" s="8" t="s">
        <v>284</v>
      </c>
      <c r="D592" s="9" t="s">
        <v>41</v>
      </c>
      <c r="E592" s="7"/>
      <c r="F592" s="7" t="s">
        <v>3082</v>
      </c>
      <c r="G592" s="7" t="s">
        <v>3083</v>
      </c>
      <c r="H592" s="7" t="s">
        <v>3084</v>
      </c>
      <c r="I592" s="7" t="s">
        <v>3085</v>
      </c>
      <c r="J592" s="7" t="s">
        <v>3086</v>
      </c>
      <c r="K592" s="7"/>
      <c r="L592" s="11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 ht="220.5" x14ac:dyDescent="0.2">
      <c r="A593" s="61">
        <v>592</v>
      </c>
      <c r="B593" s="7" t="s">
        <v>3060</v>
      </c>
      <c r="C593" s="8" t="s">
        <v>284</v>
      </c>
      <c r="D593" s="9" t="s">
        <v>48</v>
      </c>
      <c r="E593" s="7"/>
      <c r="F593" s="7" t="s">
        <v>3087</v>
      </c>
      <c r="G593" s="7" t="s">
        <v>3088</v>
      </c>
      <c r="H593" s="7" t="s">
        <v>3089</v>
      </c>
      <c r="I593" s="7" t="s">
        <v>3090</v>
      </c>
      <c r="J593" s="7" t="s">
        <v>3091</v>
      </c>
      <c r="K593" s="7"/>
      <c r="L593" s="13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 ht="73.5" x14ac:dyDescent="0.2">
      <c r="A594" s="61">
        <v>593</v>
      </c>
      <c r="B594" s="7" t="s">
        <v>3060</v>
      </c>
      <c r="C594" s="8" t="s">
        <v>284</v>
      </c>
      <c r="D594" s="9" t="s">
        <v>102</v>
      </c>
      <c r="E594" s="7"/>
      <c r="F594" s="7" t="s">
        <v>3092</v>
      </c>
      <c r="G594" s="7" t="s">
        <v>3093</v>
      </c>
      <c r="H594" s="7" t="s">
        <v>3094</v>
      </c>
      <c r="I594" s="7" t="s">
        <v>3095</v>
      </c>
      <c r="J594" s="7" t="s">
        <v>3096</v>
      </c>
      <c r="K594" s="7"/>
      <c r="L594" s="13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 ht="52.5" x14ac:dyDescent="0.2">
      <c r="A595" s="61">
        <v>594</v>
      </c>
      <c r="B595" s="7" t="s">
        <v>3060</v>
      </c>
      <c r="C595" s="8" t="s">
        <v>284</v>
      </c>
      <c r="D595" s="9" t="s">
        <v>248</v>
      </c>
      <c r="E595" s="7"/>
      <c r="F595" s="7" t="s">
        <v>3097</v>
      </c>
      <c r="G595" s="7" t="s">
        <v>3098</v>
      </c>
      <c r="H595" s="7" t="s">
        <v>3099</v>
      </c>
      <c r="I595" s="7" t="s">
        <v>3100</v>
      </c>
      <c r="J595" s="7" t="s">
        <v>3101</v>
      </c>
      <c r="K595" s="7"/>
      <c r="L595" s="13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 ht="42" x14ac:dyDescent="0.2">
      <c r="A596" s="61">
        <v>595</v>
      </c>
      <c r="B596" s="7" t="s">
        <v>3060</v>
      </c>
      <c r="C596" s="8" t="s">
        <v>284</v>
      </c>
      <c r="D596" s="9" t="s">
        <v>254</v>
      </c>
      <c r="E596" s="7"/>
      <c r="F596" s="7" t="s">
        <v>3102</v>
      </c>
      <c r="G596" s="7" t="s">
        <v>3103</v>
      </c>
      <c r="H596" s="7"/>
      <c r="I596" s="7" t="s">
        <v>3104</v>
      </c>
      <c r="J596" s="7" t="s">
        <v>3105</v>
      </c>
      <c r="K596" s="7"/>
      <c r="L596" s="13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 ht="63" x14ac:dyDescent="0.2">
      <c r="A597" s="61">
        <v>596</v>
      </c>
      <c r="B597" s="7" t="s">
        <v>3060</v>
      </c>
      <c r="C597" s="8" t="s">
        <v>284</v>
      </c>
      <c r="D597" s="9" t="s">
        <v>260</v>
      </c>
      <c r="E597" s="7"/>
      <c r="F597" s="7" t="s">
        <v>3106</v>
      </c>
      <c r="G597" s="7" t="s">
        <v>3107</v>
      </c>
      <c r="H597" s="7" t="s">
        <v>3108</v>
      </c>
      <c r="I597" s="7" t="s">
        <v>3109</v>
      </c>
      <c r="J597" s="7" t="s">
        <v>3110</v>
      </c>
      <c r="K597" s="7"/>
      <c r="L597" s="13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 ht="31.5" x14ac:dyDescent="0.2">
      <c r="A598" s="61">
        <v>597</v>
      </c>
      <c r="B598" s="7" t="s">
        <v>3060</v>
      </c>
      <c r="C598" s="8" t="s">
        <v>284</v>
      </c>
      <c r="D598" s="9" t="s">
        <v>266</v>
      </c>
      <c r="E598" s="7"/>
      <c r="F598" s="7" t="s">
        <v>3111</v>
      </c>
      <c r="G598" s="7" t="s">
        <v>3112</v>
      </c>
      <c r="H598" s="7"/>
      <c r="I598" s="7" t="s">
        <v>3113</v>
      </c>
      <c r="J598" s="7" t="s">
        <v>3114</v>
      </c>
      <c r="K598" s="7"/>
      <c r="L598" s="13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 ht="63" x14ac:dyDescent="0.2">
      <c r="A599" s="61">
        <v>598</v>
      </c>
      <c r="B599" s="7" t="s">
        <v>3060</v>
      </c>
      <c r="C599" s="8" t="s">
        <v>284</v>
      </c>
      <c r="D599" s="9" t="s">
        <v>272</v>
      </c>
      <c r="E599" s="7"/>
      <c r="F599" s="7" t="s">
        <v>3115</v>
      </c>
      <c r="G599" s="7" t="s">
        <v>3116</v>
      </c>
      <c r="H599" s="7" t="s">
        <v>3117</v>
      </c>
      <c r="I599" s="7" t="s">
        <v>3118</v>
      </c>
      <c r="J599" s="7" t="s">
        <v>3119</v>
      </c>
      <c r="K599" s="7"/>
      <c r="L599" s="11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 ht="84" x14ac:dyDescent="0.2">
      <c r="A600" s="61">
        <v>599</v>
      </c>
      <c r="B600" s="7" t="s">
        <v>3120</v>
      </c>
      <c r="C600" s="8" t="s">
        <v>296</v>
      </c>
      <c r="D600" s="9" t="s">
        <v>11</v>
      </c>
      <c r="E600" s="7"/>
      <c r="F600" s="7" t="s">
        <v>3121</v>
      </c>
      <c r="G600" s="7" t="s">
        <v>3122</v>
      </c>
      <c r="H600" s="7" t="s">
        <v>3123</v>
      </c>
      <c r="I600" s="7" t="s">
        <v>3124</v>
      </c>
      <c r="J600" s="7" t="s">
        <v>3125</v>
      </c>
      <c r="K600" s="10" t="str">
        <f>HYPERLINK("http://www.khsu.ru/vtoroj-vserossijskij-geograficheskij-diktant.htm","http://www.khsu.ru/vtoroj-vserossijskij-geograficheskij-diktant.htm")</f>
        <v>http://www.khsu.ru/vtoroj-vserossijskij-geograficheskij-diktant.htm</v>
      </c>
      <c r="L600" s="11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 ht="63" x14ac:dyDescent="0.2">
      <c r="A601" s="61">
        <v>600</v>
      </c>
      <c r="B601" s="7" t="s">
        <v>3126</v>
      </c>
      <c r="C601" s="8" t="s">
        <v>2335</v>
      </c>
      <c r="D601" s="9" t="s">
        <v>11</v>
      </c>
      <c r="E601" s="7"/>
      <c r="F601" s="7" t="s">
        <v>3127</v>
      </c>
      <c r="G601" s="7" t="s">
        <v>3128</v>
      </c>
      <c r="H601" s="7" t="s">
        <v>3129</v>
      </c>
      <c r="I601" s="7" t="s">
        <v>3130</v>
      </c>
      <c r="J601" s="7" t="s">
        <v>3131</v>
      </c>
      <c r="K601" s="7"/>
      <c r="L601" s="11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 ht="63" x14ac:dyDescent="0.2">
      <c r="A602" s="61">
        <v>601</v>
      </c>
      <c r="B602" s="7" t="s">
        <v>3126</v>
      </c>
      <c r="C602" s="8" t="s">
        <v>2335</v>
      </c>
      <c r="D602" s="9" t="s">
        <v>17</v>
      </c>
      <c r="E602" s="7"/>
      <c r="F602" s="7" t="s">
        <v>3132</v>
      </c>
      <c r="G602" s="7" t="s">
        <v>3133</v>
      </c>
      <c r="H602" s="7" t="s">
        <v>3134</v>
      </c>
      <c r="I602" s="7" t="s">
        <v>3135</v>
      </c>
      <c r="J602" s="7" t="s">
        <v>3136</v>
      </c>
      <c r="K602" s="10" t="s">
        <v>3137</v>
      </c>
      <c r="L602" s="11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 ht="52.5" x14ac:dyDescent="0.2">
      <c r="A603" s="61">
        <v>602</v>
      </c>
      <c r="B603" s="7" t="s">
        <v>3126</v>
      </c>
      <c r="C603" s="8" t="s">
        <v>2335</v>
      </c>
      <c r="D603" s="9" t="s">
        <v>23</v>
      </c>
      <c r="E603" s="7"/>
      <c r="F603" s="7" t="s">
        <v>3138</v>
      </c>
      <c r="G603" s="7" t="s">
        <v>3139</v>
      </c>
      <c r="H603" s="7" t="s">
        <v>3140</v>
      </c>
      <c r="I603" s="7" t="s">
        <v>3141</v>
      </c>
      <c r="J603" s="7" t="s">
        <v>3142</v>
      </c>
      <c r="K603" s="7"/>
      <c r="L603" s="11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 ht="63" x14ac:dyDescent="0.2">
      <c r="A604" s="61">
        <v>603</v>
      </c>
      <c r="B604" s="7" t="s">
        <v>3126</v>
      </c>
      <c r="C604" s="8" t="s">
        <v>2335</v>
      </c>
      <c r="D604" s="9" t="s">
        <v>30</v>
      </c>
      <c r="E604" s="7"/>
      <c r="F604" s="7" t="s">
        <v>3143</v>
      </c>
      <c r="G604" s="7" t="s">
        <v>3144</v>
      </c>
      <c r="H604" s="7" t="s">
        <v>3145</v>
      </c>
      <c r="I604" s="7" t="s">
        <v>3146</v>
      </c>
      <c r="J604" s="7" t="s">
        <v>3147</v>
      </c>
      <c r="K604" s="10" t="str">
        <f>HYPERLINK("http://www.school2-aksay.org.ru/about/news/","http://www.school2-aksay.org.ru/about/news/")</f>
        <v>http://www.school2-aksay.org.ru/about/news/</v>
      </c>
      <c r="L604" s="11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 ht="63" x14ac:dyDescent="0.2">
      <c r="A605" s="61">
        <v>604</v>
      </c>
      <c r="B605" s="7" t="s">
        <v>3126</v>
      </c>
      <c r="C605" s="8" t="s">
        <v>2335</v>
      </c>
      <c r="D605" s="9" t="s">
        <v>35</v>
      </c>
      <c r="E605" s="7"/>
      <c r="F605" s="7" t="s">
        <v>3148</v>
      </c>
      <c r="G605" s="7" t="s">
        <v>3149</v>
      </c>
      <c r="H605" s="7" t="s">
        <v>3150</v>
      </c>
      <c r="I605" s="7" t="s">
        <v>3151</v>
      </c>
      <c r="J605" s="7" t="s">
        <v>3152</v>
      </c>
      <c r="K605" s="10" t="s">
        <v>3153</v>
      </c>
      <c r="L605" s="11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 ht="63" x14ac:dyDescent="0.2">
      <c r="A606" s="61">
        <v>605</v>
      </c>
      <c r="B606" s="7" t="s">
        <v>3126</v>
      </c>
      <c r="C606" s="8" t="s">
        <v>2335</v>
      </c>
      <c r="D606" s="9" t="s">
        <v>84</v>
      </c>
      <c r="E606" s="7"/>
      <c r="F606" s="7" t="s">
        <v>3154</v>
      </c>
      <c r="G606" s="7" t="s">
        <v>3155</v>
      </c>
      <c r="H606" s="7" t="s">
        <v>3156</v>
      </c>
      <c r="I606" s="10" t="str">
        <f>HYPERLINK("mailto:svetlana_chakina@mail.ru","svetlana_chakina@mail.ru")</f>
        <v>svetlana_chakina@mail.ru</v>
      </c>
      <c r="J606" s="7" t="s">
        <v>3157</v>
      </c>
      <c r="K606" s="10" t="s">
        <v>3158</v>
      </c>
      <c r="L606" s="13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 ht="42" x14ac:dyDescent="0.2">
      <c r="A607" s="61">
        <v>606</v>
      </c>
      <c r="B607" s="7" t="s">
        <v>3126</v>
      </c>
      <c r="C607" s="8" t="s">
        <v>2335</v>
      </c>
      <c r="D607" s="9" t="s">
        <v>41</v>
      </c>
      <c r="E607" s="7"/>
      <c r="F607" s="7" t="s">
        <v>3159</v>
      </c>
      <c r="G607" s="7" t="s">
        <v>3160</v>
      </c>
      <c r="H607" s="7" t="s">
        <v>3161</v>
      </c>
      <c r="I607" s="7" t="s">
        <v>3162</v>
      </c>
      <c r="J607" s="7" t="s">
        <v>3163</v>
      </c>
      <c r="K607" s="7"/>
      <c r="L607" s="11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 ht="73.5" x14ac:dyDescent="0.2">
      <c r="A608" s="61">
        <v>607</v>
      </c>
      <c r="B608" s="7" t="s">
        <v>3126</v>
      </c>
      <c r="C608" s="8" t="s">
        <v>2335</v>
      </c>
      <c r="D608" s="9" t="s">
        <v>48</v>
      </c>
      <c r="E608" s="7"/>
      <c r="F608" s="7" t="s">
        <v>3164</v>
      </c>
      <c r="G608" s="7"/>
      <c r="H608" s="7"/>
      <c r="I608" s="10"/>
      <c r="J608" s="7"/>
      <c r="K608" s="7" t="s">
        <v>104</v>
      </c>
      <c r="L608" s="11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 ht="42" x14ac:dyDescent="0.2">
      <c r="A609" s="61">
        <v>608</v>
      </c>
      <c r="B609" s="7" t="s">
        <v>3126</v>
      </c>
      <c r="C609" s="8" t="s">
        <v>2335</v>
      </c>
      <c r="D609" s="9" t="s">
        <v>102</v>
      </c>
      <c r="E609" s="7"/>
      <c r="F609" s="7" t="s">
        <v>3165</v>
      </c>
      <c r="G609" s="7" t="s">
        <v>3166</v>
      </c>
      <c r="H609" s="7" t="s">
        <v>3167</v>
      </c>
      <c r="I609" s="10" t="s">
        <v>3168</v>
      </c>
      <c r="J609" s="7" t="s">
        <v>3169</v>
      </c>
      <c r="K609" s="10" t="s">
        <v>3170</v>
      </c>
      <c r="L609" s="13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 ht="42" x14ac:dyDescent="0.2">
      <c r="A610" s="61">
        <v>609</v>
      </c>
      <c r="B610" s="7" t="s">
        <v>3126</v>
      </c>
      <c r="C610" s="8" t="s">
        <v>2335</v>
      </c>
      <c r="D610" s="9" t="s">
        <v>242</v>
      </c>
      <c r="E610" s="7"/>
      <c r="F610" s="7" t="s">
        <v>3171</v>
      </c>
      <c r="G610" s="7" t="s">
        <v>3172</v>
      </c>
      <c r="H610" s="7" t="s">
        <v>3173</v>
      </c>
      <c r="I610" s="7" t="s">
        <v>3174</v>
      </c>
      <c r="J610" s="7" t="s">
        <v>3175</v>
      </c>
      <c r="K610" s="7" t="s">
        <v>3176</v>
      </c>
      <c r="L610" s="13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 ht="84" x14ac:dyDescent="0.2">
      <c r="A611" s="61">
        <v>610</v>
      </c>
      <c r="B611" s="7" t="s">
        <v>3126</v>
      </c>
      <c r="C611" s="8" t="s">
        <v>2335</v>
      </c>
      <c r="D611" s="9" t="s">
        <v>248</v>
      </c>
      <c r="E611" s="7"/>
      <c r="F611" s="7" t="s">
        <v>3177</v>
      </c>
      <c r="G611" s="7" t="s">
        <v>3178</v>
      </c>
      <c r="H611" s="7" t="s">
        <v>3179</v>
      </c>
      <c r="I611" s="36" t="s">
        <v>3180</v>
      </c>
      <c r="J611" s="7" t="s">
        <v>3181</v>
      </c>
      <c r="K611" s="10" t="s">
        <v>3182</v>
      </c>
      <c r="L611" s="13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 ht="63" x14ac:dyDescent="0.2">
      <c r="A612" s="61">
        <v>611</v>
      </c>
      <c r="B612" s="7" t="s">
        <v>3126</v>
      </c>
      <c r="C612" s="8" t="s">
        <v>2335</v>
      </c>
      <c r="D612" s="9" t="s">
        <v>254</v>
      </c>
      <c r="E612" s="7"/>
      <c r="F612" s="7" t="s">
        <v>3183</v>
      </c>
      <c r="G612" s="7" t="s">
        <v>3184</v>
      </c>
      <c r="H612" s="7" t="s">
        <v>3185</v>
      </c>
      <c r="I612" s="7" t="s">
        <v>3186</v>
      </c>
      <c r="J612" s="7" t="s">
        <v>3187</v>
      </c>
      <c r="K612" s="7"/>
      <c r="L612" s="11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 ht="73.5" x14ac:dyDescent="0.2">
      <c r="A613" s="61">
        <v>612</v>
      </c>
      <c r="B613" s="7" t="s">
        <v>3126</v>
      </c>
      <c r="C613" s="8" t="s">
        <v>2335</v>
      </c>
      <c r="D613" s="9" t="s">
        <v>260</v>
      </c>
      <c r="E613" s="7"/>
      <c r="F613" s="7" t="s">
        <v>3188</v>
      </c>
      <c r="G613" s="7" t="s">
        <v>3189</v>
      </c>
      <c r="H613" s="7" t="s">
        <v>3190</v>
      </c>
      <c r="I613" s="7" t="s">
        <v>3191</v>
      </c>
      <c r="J613" s="7" t="s">
        <v>3192</v>
      </c>
      <c r="K613" s="7"/>
      <c r="L613" s="11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 ht="52.5" x14ac:dyDescent="0.2">
      <c r="A614" s="61">
        <v>613</v>
      </c>
      <c r="B614" s="7" t="s">
        <v>3126</v>
      </c>
      <c r="C614" s="8" t="s">
        <v>2335</v>
      </c>
      <c r="D614" s="9" t="s">
        <v>266</v>
      </c>
      <c r="E614" s="7" t="s">
        <v>5272</v>
      </c>
      <c r="F614" s="7" t="s">
        <v>3193</v>
      </c>
      <c r="G614" s="7" t="s">
        <v>3194</v>
      </c>
      <c r="H614" s="7" t="s">
        <v>3195</v>
      </c>
      <c r="I614" s="7" t="s">
        <v>3196</v>
      </c>
      <c r="J614" s="7" t="s">
        <v>3197</v>
      </c>
      <c r="K614" s="7" t="s">
        <v>3198</v>
      </c>
      <c r="L614" s="13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 ht="73.5" x14ac:dyDescent="0.2">
      <c r="A615" s="61">
        <v>614</v>
      </c>
      <c r="B615" s="7" t="s">
        <v>3126</v>
      </c>
      <c r="C615" s="8" t="s">
        <v>2335</v>
      </c>
      <c r="D615" s="9" t="s">
        <v>272</v>
      </c>
      <c r="E615" s="7"/>
      <c r="F615" s="7" t="s">
        <v>3199</v>
      </c>
      <c r="G615" s="7" t="s">
        <v>3200</v>
      </c>
      <c r="H615" s="7" t="s">
        <v>3201</v>
      </c>
      <c r="I615" s="7" t="s">
        <v>3202</v>
      </c>
      <c r="J615" s="7" t="s">
        <v>3203</v>
      </c>
      <c r="K615" s="7"/>
      <c r="L615" s="13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 ht="42" x14ac:dyDescent="0.2">
      <c r="A616" s="61">
        <v>615</v>
      </c>
      <c r="B616" s="7" t="s">
        <v>3126</v>
      </c>
      <c r="C616" s="8" t="s">
        <v>2335</v>
      </c>
      <c r="D616" s="9" t="s">
        <v>278</v>
      </c>
      <c r="E616" s="7"/>
      <c r="F616" s="7" t="s">
        <v>3204</v>
      </c>
      <c r="G616" s="7" t="s">
        <v>3205</v>
      </c>
      <c r="H616" s="7" t="s">
        <v>3206</v>
      </c>
      <c r="I616" s="7" t="s">
        <v>3207</v>
      </c>
      <c r="J616" s="7" t="s">
        <v>3208</v>
      </c>
      <c r="K616" s="7"/>
      <c r="L616" s="13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 ht="52.5" x14ac:dyDescent="0.2">
      <c r="A617" s="61">
        <v>616</v>
      </c>
      <c r="B617" s="7" t="s">
        <v>3126</v>
      </c>
      <c r="C617" s="8" t="s">
        <v>2335</v>
      </c>
      <c r="D617" s="9" t="s">
        <v>284</v>
      </c>
      <c r="E617" s="38"/>
      <c r="F617" s="38" t="s">
        <v>3209</v>
      </c>
      <c r="G617" s="7" t="s">
        <v>3210</v>
      </c>
      <c r="H617" s="7" t="s">
        <v>3211</v>
      </c>
      <c r="I617" s="39" t="s">
        <v>3212</v>
      </c>
      <c r="J617" s="7" t="s">
        <v>3213</v>
      </c>
      <c r="K617" s="7"/>
      <c r="L617" s="34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</row>
    <row r="618" spans="1:23" ht="42" x14ac:dyDescent="0.2">
      <c r="A618" s="61">
        <v>617</v>
      </c>
      <c r="B618" s="7" t="s">
        <v>3126</v>
      </c>
      <c r="C618" s="8" t="s">
        <v>2335</v>
      </c>
      <c r="D618" s="9" t="s">
        <v>290</v>
      </c>
      <c r="E618" s="7"/>
      <c r="F618" s="7" t="s">
        <v>3214</v>
      </c>
      <c r="G618" s="7" t="s">
        <v>3215</v>
      </c>
      <c r="H618" s="7" t="s">
        <v>3216</v>
      </c>
      <c r="I618" s="40" t="s">
        <v>3217</v>
      </c>
      <c r="J618" s="7" t="s">
        <v>3218</v>
      </c>
      <c r="K618" s="7"/>
      <c r="L618" s="34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</row>
    <row r="619" spans="1:23" ht="31.5" x14ac:dyDescent="0.2">
      <c r="A619" s="61">
        <v>618</v>
      </c>
      <c r="B619" s="7" t="s">
        <v>3126</v>
      </c>
      <c r="C619" s="8" t="s">
        <v>2335</v>
      </c>
      <c r="D619" s="9" t="s">
        <v>296</v>
      </c>
      <c r="E619" s="7"/>
      <c r="F619" s="7" t="s">
        <v>3219</v>
      </c>
      <c r="G619" s="7" t="s">
        <v>3220</v>
      </c>
      <c r="H619" s="7" t="s">
        <v>3221</v>
      </c>
      <c r="I619" s="40" t="s">
        <v>3222</v>
      </c>
      <c r="J619" s="7" t="s">
        <v>3223</v>
      </c>
      <c r="K619" s="7"/>
      <c r="L619" s="34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</row>
    <row r="620" spans="1:23" ht="73.5" x14ac:dyDescent="0.2">
      <c r="A620" s="61">
        <v>619</v>
      </c>
      <c r="B620" s="7" t="s">
        <v>3126</v>
      </c>
      <c r="C620" s="8" t="s">
        <v>2335</v>
      </c>
      <c r="D620" s="9" t="s">
        <v>302</v>
      </c>
      <c r="E620" s="7"/>
      <c r="F620" s="7" t="s">
        <v>3224</v>
      </c>
      <c r="G620" s="7" t="s">
        <v>3225</v>
      </c>
      <c r="H620" s="7" t="s">
        <v>3226</v>
      </c>
      <c r="I620" s="40" t="s">
        <v>3227</v>
      </c>
      <c r="J620" s="7" t="s">
        <v>3228</v>
      </c>
      <c r="K620" s="7"/>
      <c r="L620" s="34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</row>
    <row r="621" spans="1:23" ht="42" x14ac:dyDescent="0.2">
      <c r="A621" s="61">
        <v>620</v>
      </c>
      <c r="B621" s="7" t="s">
        <v>3126</v>
      </c>
      <c r="C621" s="8" t="s">
        <v>2335</v>
      </c>
      <c r="D621" s="9" t="s">
        <v>308</v>
      </c>
      <c r="E621" s="7"/>
      <c r="F621" s="7" t="s">
        <v>3229</v>
      </c>
      <c r="G621" s="7" t="s">
        <v>3230</v>
      </c>
      <c r="H621" s="7"/>
      <c r="I621" s="40" t="s">
        <v>3231</v>
      </c>
      <c r="J621" s="7" t="s">
        <v>3232</v>
      </c>
      <c r="K621" s="7"/>
      <c r="L621" s="34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</row>
    <row r="622" spans="1:23" ht="42" x14ac:dyDescent="0.2">
      <c r="A622" s="61">
        <v>621</v>
      </c>
      <c r="B622" s="7" t="s">
        <v>3126</v>
      </c>
      <c r="C622" s="8" t="s">
        <v>2335</v>
      </c>
      <c r="D622" s="9" t="s">
        <v>10</v>
      </c>
      <c r="E622" s="7"/>
      <c r="F622" s="7" t="s">
        <v>3233</v>
      </c>
      <c r="G622" s="7" t="s">
        <v>3234</v>
      </c>
      <c r="H622" s="7" t="s">
        <v>3235</v>
      </c>
      <c r="I622" s="40" t="s">
        <v>3236</v>
      </c>
      <c r="J622" s="7" t="s">
        <v>3237</v>
      </c>
      <c r="K622" s="7"/>
      <c r="L622" s="34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</row>
    <row r="623" spans="1:23" ht="42" x14ac:dyDescent="0.2">
      <c r="A623" s="61">
        <v>622</v>
      </c>
      <c r="B623" s="7" t="s">
        <v>3126</v>
      </c>
      <c r="C623" s="8" t="s">
        <v>2335</v>
      </c>
      <c r="D623" s="9" t="s">
        <v>319</v>
      </c>
      <c r="E623" s="7"/>
      <c r="F623" s="7" t="s">
        <v>3238</v>
      </c>
      <c r="G623" s="7" t="s">
        <v>3239</v>
      </c>
      <c r="H623" s="7" t="s">
        <v>3240</v>
      </c>
      <c r="I623" s="41" t="s">
        <v>3241</v>
      </c>
      <c r="J623" s="7" t="s">
        <v>3242</v>
      </c>
      <c r="K623" s="42"/>
      <c r="L623" s="13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 ht="210" x14ac:dyDescent="0.2">
      <c r="A624" s="61">
        <v>623</v>
      </c>
      <c r="B624" s="7" t="s">
        <v>3243</v>
      </c>
      <c r="C624" s="8" t="s">
        <v>2341</v>
      </c>
      <c r="D624" s="9" t="s">
        <v>11</v>
      </c>
      <c r="E624" s="7" t="s">
        <v>5272</v>
      </c>
      <c r="F624" s="7" t="s">
        <v>3244</v>
      </c>
      <c r="G624" s="7" t="s">
        <v>3245</v>
      </c>
      <c r="H624" s="7" t="s">
        <v>3246</v>
      </c>
      <c r="I624" s="7" t="s">
        <v>3247</v>
      </c>
      <c r="J624" s="7" t="s">
        <v>3248</v>
      </c>
      <c r="K624" s="43" t="s">
        <v>3249</v>
      </c>
      <c r="L624" s="13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 ht="94.5" x14ac:dyDescent="0.2">
      <c r="A625" s="61">
        <v>624</v>
      </c>
      <c r="B625" s="7" t="s">
        <v>3243</v>
      </c>
      <c r="C625" s="8" t="s">
        <v>2341</v>
      </c>
      <c r="D625" s="9" t="s">
        <v>17</v>
      </c>
      <c r="E625" s="7"/>
      <c r="F625" s="7" t="s">
        <v>3250</v>
      </c>
      <c r="G625" s="7"/>
      <c r="H625" s="7"/>
      <c r="I625" s="7"/>
      <c r="J625" s="7"/>
      <c r="K625" s="7" t="s">
        <v>104</v>
      </c>
      <c r="L625" s="44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 ht="63" x14ac:dyDescent="0.2">
      <c r="A626" s="61">
        <v>625</v>
      </c>
      <c r="B626" s="7" t="s">
        <v>3251</v>
      </c>
      <c r="C626" s="8" t="s">
        <v>2348</v>
      </c>
      <c r="D626" s="9" t="s">
        <v>11</v>
      </c>
      <c r="E626" s="7"/>
      <c r="F626" s="7" t="s">
        <v>3252</v>
      </c>
      <c r="G626" s="7" t="s">
        <v>3253</v>
      </c>
      <c r="H626" s="7" t="s">
        <v>3254</v>
      </c>
      <c r="I626" s="7" t="s">
        <v>3255</v>
      </c>
      <c r="J626" s="7" t="s">
        <v>3256</v>
      </c>
      <c r="K626" s="7"/>
      <c r="L626" s="44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 ht="63" x14ac:dyDescent="0.2">
      <c r="A627" s="61">
        <v>626</v>
      </c>
      <c r="B627" s="7" t="s">
        <v>3251</v>
      </c>
      <c r="C627" s="8" t="s">
        <v>2348</v>
      </c>
      <c r="D627" s="9" t="s">
        <v>17</v>
      </c>
      <c r="E627" s="7"/>
      <c r="F627" s="7" t="s">
        <v>3257</v>
      </c>
      <c r="G627" s="7" t="s">
        <v>3258</v>
      </c>
      <c r="H627" s="7" t="s">
        <v>3259</v>
      </c>
      <c r="I627" s="7" t="s">
        <v>3260</v>
      </c>
      <c r="J627" s="7" t="s">
        <v>3261</v>
      </c>
      <c r="K627" s="10" t="s">
        <v>3262</v>
      </c>
      <c r="L627" s="44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 ht="63" x14ac:dyDescent="0.2">
      <c r="A628" s="61">
        <v>627</v>
      </c>
      <c r="B628" s="7" t="s">
        <v>3251</v>
      </c>
      <c r="C628" s="8" t="s">
        <v>2348</v>
      </c>
      <c r="D628" s="9" t="s">
        <v>23</v>
      </c>
      <c r="E628" s="7"/>
      <c r="F628" s="7" t="s">
        <v>3263</v>
      </c>
      <c r="G628" s="7" t="s">
        <v>3264</v>
      </c>
      <c r="H628" s="7" t="s">
        <v>3265</v>
      </c>
      <c r="I628" s="7" t="s">
        <v>3266</v>
      </c>
      <c r="J628" s="7" t="s">
        <v>3267</v>
      </c>
      <c r="K628" s="7"/>
      <c r="L628" s="44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 ht="63" x14ac:dyDescent="0.2">
      <c r="A629" s="61">
        <v>628</v>
      </c>
      <c r="B629" s="7" t="s">
        <v>3251</v>
      </c>
      <c r="C629" s="8" t="s">
        <v>2348</v>
      </c>
      <c r="D629" s="9" t="s">
        <v>30</v>
      </c>
      <c r="E629" s="7"/>
      <c r="F629" s="7" t="s">
        <v>3268</v>
      </c>
      <c r="G629" s="7" t="s">
        <v>3269</v>
      </c>
      <c r="H629" s="7" t="s">
        <v>3270</v>
      </c>
      <c r="I629" s="7" t="s">
        <v>3271</v>
      </c>
      <c r="J629" s="7" t="s">
        <v>3272</v>
      </c>
      <c r="K629" s="10" t="s">
        <v>3273</v>
      </c>
      <c r="L629" s="44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 ht="52.5" x14ac:dyDescent="0.2">
      <c r="A630" s="61">
        <v>629</v>
      </c>
      <c r="B630" s="7" t="s">
        <v>3251</v>
      </c>
      <c r="C630" s="8" t="s">
        <v>2348</v>
      </c>
      <c r="D630" s="9" t="s">
        <v>35</v>
      </c>
      <c r="E630" s="7"/>
      <c r="F630" s="7" t="s">
        <v>3274</v>
      </c>
      <c r="G630" s="7" t="s">
        <v>3275</v>
      </c>
      <c r="H630" s="7" t="s">
        <v>3276</v>
      </c>
      <c r="I630" s="7" t="s">
        <v>3277</v>
      </c>
      <c r="J630" s="7" t="s">
        <v>3278</v>
      </c>
      <c r="K630" s="10" t="s">
        <v>3279</v>
      </c>
      <c r="L630" s="44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 ht="94.5" x14ac:dyDescent="0.2">
      <c r="A631" s="61">
        <v>630</v>
      </c>
      <c r="B631" s="7" t="s">
        <v>3251</v>
      </c>
      <c r="C631" s="8" t="s">
        <v>2348</v>
      </c>
      <c r="D631" s="9" t="s">
        <v>84</v>
      </c>
      <c r="E631" s="7" t="s">
        <v>5272</v>
      </c>
      <c r="F631" s="7" t="s">
        <v>3280</v>
      </c>
      <c r="G631" s="7" t="s">
        <v>3281</v>
      </c>
      <c r="H631" s="7" t="s">
        <v>3282</v>
      </c>
      <c r="I631" s="7" t="s">
        <v>3283</v>
      </c>
      <c r="J631" s="7" t="s">
        <v>3284</v>
      </c>
      <c r="K631" s="10" t="s">
        <v>3285</v>
      </c>
      <c r="L631" s="44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</row>
    <row r="632" spans="1:23" ht="73.5" x14ac:dyDescent="0.2">
      <c r="A632" s="61">
        <v>631</v>
      </c>
      <c r="B632" s="7" t="s">
        <v>3251</v>
      </c>
      <c r="C632" s="8" t="s">
        <v>2348</v>
      </c>
      <c r="D632" s="9" t="s">
        <v>41</v>
      </c>
      <c r="E632" s="7"/>
      <c r="F632" s="7" t="s">
        <v>3286</v>
      </c>
      <c r="G632" s="7" t="s">
        <v>3287</v>
      </c>
      <c r="H632" s="7" t="s">
        <v>3288</v>
      </c>
      <c r="I632" s="7" t="s">
        <v>3289</v>
      </c>
      <c r="J632" s="7" t="s">
        <v>3290</v>
      </c>
      <c r="K632" s="7"/>
      <c r="L632" s="44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 ht="63" x14ac:dyDescent="0.2">
      <c r="A633" s="61">
        <v>632</v>
      </c>
      <c r="B633" s="7" t="s">
        <v>3251</v>
      </c>
      <c r="C633" s="8" t="s">
        <v>2348</v>
      </c>
      <c r="D633" s="9" t="s">
        <v>48</v>
      </c>
      <c r="E633" s="7"/>
      <c r="F633" s="7" t="s">
        <v>3291</v>
      </c>
      <c r="G633" s="7" t="s">
        <v>3292</v>
      </c>
      <c r="H633" s="7" t="s">
        <v>3293</v>
      </c>
      <c r="I633" s="7" t="s">
        <v>3294</v>
      </c>
      <c r="J633" s="7" t="s">
        <v>3295</v>
      </c>
      <c r="K633" s="7"/>
      <c r="L633" s="44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 ht="52.5" x14ac:dyDescent="0.2">
      <c r="A634" s="61">
        <v>633</v>
      </c>
      <c r="B634" s="7" t="s">
        <v>3251</v>
      </c>
      <c r="C634" s="8" t="s">
        <v>2348</v>
      </c>
      <c r="D634" s="9" t="s">
        <v>102</v>
      </c>
      <c r="E634" s="7"/>
      <c r="F634" s="7" t="s">
        <v>3296</v>
      </c>
      <c r="G634" s="7" t="s">
        <v>3297</v>
      </c>
      <c r="H634" s="7" t="s">
        <v>3298</v>
      </c>
      <c r="I634" s="7" t="s">
        <v>3299</v>
      </c>
      <c r="J634" s="7" t="s">
        <v>3300</v>
      </c>
      <c r="K634" s="7"/>
      <c r="L634" s="44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 ht="73.5" x14ac:dyDescent="0.2">
      <c r="A635" s="61">
        <v>634</v>
      </c>
      <c r="B635" s="7" t="s">
        <v>3251</v>
      </c>
      <c r="C635" s="8" t="s">
        <v>2348</v>
      </c>
      <c r="D635" s="9">
        <v>10</v>
      </c>
      <c r="E635" s="7" t="s">
        <v>5272</v>
      </c>
      <c r="F635" s="7" t="s">
        <v>3301</v>
      </c>
      <c r="G635" s="7" t="s">
        <v>3302</v>
      </c>
      <c r="H635" s="7" t="s">
        <v>3303</v>
      </c>
      <c r="I635" s="7" t="s">
        <v>3304</v>
      </c>
      <c r="J635" s="7" t="s">
        <v>3305</v>
      </c>
      <c r="K635" s="10" t="s">
        <v>3306</v>
      </c>
      <c r="L635" s="44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 ht="73.5" x14ac:dyDescent="0.2">
      <c r="A636" s="61">
        <v>635</v>
      </c>
      <c r="B636" s="7" t="s">
        <v>3251</v>
      </c>
      <c r="C636" s="8" t="s">
        <v>2348</v>
      </c>
      <c r="D636" s="9">
        <v>11</v>
      </c>
      <c r="E636" s="7"/>
      <c r="F636" s="7" t="s">
        <v>3307</v>
      </c>
      <c r="G636" s="7" t="s">
        <v>3308</v>
      </c>
      <c r="H636" s="7" t="s">
        <v>3309</v>
      </c>
      <c r="I636" s="7" t="s">
        <v>3310</v>
      </c>
      <c r="J636" s="7" t="s">
        <v>3311</v>
      </c>
      <c r="K636" s="7"/>
      <c r="L636" s="44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 ht="63" x14ac:dyDescent="0.2">
      <c r="A637" s="61">
        <v>636</v>
      </c>
      <c r="B637" s="7" t="s">
        <v>3251</v>
      </c>
      <c r="C637" s="8" t="s">
        <v>2348</v>
      </c>
      <c r="D637" s="9">
        <v>12</v>
      </c>
      <c r="E637" s="7"/>
      <c r="F637" s="7" t="s">
        <v>3312</v>
      </c>
      <c r="G637" s="7" t="s">
        <v>3313</v>
      </c>
      <c r="H637" s="7" t="s">
        <v>3314</v>
      </c>
      <c r="I637" s="7" t="s">
        <v>3315</v>
      </c>
      <c r="J637" s="7" t="s">
        <v>3316</v>
      </c>
      <c r="K637" s="7"/>
      <c r="L637" s="44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 ht="84" x14ac:dyDescent="0.2">
      <c r="A638" s="61">
        <v>637</v>
      </c>
      <c r="B638" s="7" t="s">
        <v>3251</v>
      </c>
      <c r="C638" s="8" t="s">
        <v>2348</v>
      </c>
      <c r="D638" s="9">
        <v>13</v>
      </c>
      <c r="E638" s="7"/>
      <c r="F638" s="7" t="s">
        <v>3317</v>
      </c>
      <c r="G638" s="7" t="s">
        <v>3318</v>
      </c>
      <c r="H638" s="7" t="s">
        <v>3319</v>
      </c>
      <c r="I638" s="7" t="s">
        <v>3320</v>
      </c>
      <c r="J638" s="7" t="s">
        <v>3321</v>
      </c>
      <c r="K638" s="10" t="s">
        <v>3322</v>
      </c>
      <c r="L638" s="44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 ht="73.5" x14ac:dyDescent="0.2">
      <c r="A639" s="61">
        <v>638</v>
      </c>
      <c r="B639" s="7" t="s">
        <v>3251</v>
      </c>
      <c r="C639" s="8" t="s">
        <v>2348</v>
      </c>
      <c r="D639" s="9">
        <v>14</v>
      </c>
      <c r="E639" s="7"/>
      <c r="F639" s="7" t="s">
        <v>3323</v>
      </c>
      <c r="G639" s="7" t="s">
        <v>3324</v>
      </c>
      <c r="H639" s="7" t="s">
        <v>3325</v>
      </c>
      <c r="I639" s="7" t="s">
        <v>3326</v>
      </c>
      <c r="J639" s="7" t="s">
        <v>3327</v>
      </c>
      <c r="K639" s="10" t="str">
        <f>HYPERLINK("http://c-vs.edusite.ru/p64aa1.html","http://c-vs.edusite.ru/p64aa1.html")</f>
        <v>http://c-vs.edusite.ru/p64aa1.html</v>
      </c>
      <c r="L639" s="44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 ht="63" x14ac:dyDescent="0.2">
      <c r="A640" s="61">
        <v>639</v>
      </c>
      <c r="B640" s="7" t="s">
        <v>3251</v>
      </c>
      <c r="C640" s="8" t="s">
        <v>2348</v>
      </c>
      <c r="D640" s="9">
        <v>15</v>
      </c>
      <c r="E640" s="7"/>
      <c r="F640" s="7" t="s">
        <v>3328</v>
      </c>
      <c r="G640" s="7" t="s">
        <v>3329</v>
      </c>
      <c r="H640" s="7" t="s">
        <v>3330</v>
      </c>
      <c r="I640" s="7" t="s">
        <v>3331</v>
      </c>
      <c r="J640" s="7" t="s">
        <v>3332</v>
      </c>
      <c r="K640" s="7"/>
      <c r="L640" s="44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 ht="52.5" x14ac:dyDescent="0.2">
      <c r="A641" s="61">
        <v>640</v>
      </c>
      <c r="B641" s="7" t="s">
        <v>3251</v>
      </c>
      <c r="C641" s="8" t="s">
        <v>2348</v>
      </c>
      <c r="D641" s="9">
        <v>16</v>
      </c>
      <c r="E641" s="7"/>
      <c r="F641" s="7" t="s">
        <v>3333</v>
      </c>
      <c r="G641" s="7" t="s">
        <v>3334</v>
      </c>
      <c r="H641" s="7" t="s">
        <v>3335</v>
      </c>
      <c r="I641" s="7" t="s">
        <v>3336</v>
      </c>
      <c r="J641" s="7" t="s">
        <v>3337</v>
      </c>
      <c r="K641" s="7"/>
      <c r="L641" s="44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 ht="73.5" x14ac:dyDescent="0.2">
      <c r="A642" s="61">
        <v>641</v>
      </c>
      <c r="B642" s="7" t="s">
        <v>3251</v>
      </c>
      <c r="C642" s="8" t="s">
        <v>2348</v>
      </c>
      <c r="D642" s="9">
        <v>17</v>
      </c>
      <c r="E642" s="7"/>
      <c r="F642" s="7" t="s">
        <v>3338</v>
      </c>
      <c r="G642" s="7" t="s">
        <v>3339</v>
      </c>
      <c r="H642" s="7" t="s">
        <v>3340</v>
      </c>
      <c r="I642" s="7" t="s">
        <v>3341</v>
      </c>
      <c r="J642" s="7" t="s">
        <v>3342</v>
      </c>
      <c r="K642" s="7"/>
      <c r="L642" s="44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 ht="63" x14ac:dyDescent="0.2">
      <c r="A643" s="61">
        <v>642</v>
      </c>
      <c r="B643" s="7" t="s">
        <v>3251</v>
      </c>
      <c r="C643" s="8" t="s">
        <v>2348</v>
      </c>
      <c r="D643" s="9">
        <v>18</v>
      </c>
      <c r="E643" s="7"/>
      <c r="F643" s="7" t="s">
        <v>3343</v>
      </c>
      <c r="G643" s="7" t="s">
        <v>3344</v>
      </c>
      <c r="H643" s="7" t="s">
        <v>3345</v>
      </c>
      <c r="I643" s="7" t="s">
        <v>3346</v>
      </c>
      <c r="J643" s="7" t="s">
        <v>3347</v>
      </c>
      <c r="K643" s="45" t="str">
        <f>HYPERLINK("http://kloc2.ru/DswMedia/obraz_achcija.doc","http://kloc2.ru/DswMedia/obraz_achcija.doc
")</f>
        <v xml:space="preserve">http://kloc2.ru/DswMedia/obraz_achcija.doc
</v>
      </c>
      <c r="L643" s="44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 ht="63" x14ac:dyDescent="0.2">
      <c r="A644" s="61">
        <v>643</v>
      </c>
      <c r="B644" s="7" t="s">
        <v>3251</v>
      </c>
      <c r="C644" s="8" t="s">
        <v>2348</v>
      </c>
      <c r="D644" s="9">
        <v>19</v>
      </c>
      <c r="E644" s="7"/>
      <c r="F644" s="7" t="s">
        <v>3348</v>
      </c>
      <c r="G644" s="7" t="s">
        <v>3349</v>
      </c>
      <c r="H644" s="7" t="s">
        <v>3350</v>
      </c>
      <c r="I644" s="7" t="s">
        <v>3351</v>
      </c>
      <c r="J644" s="7" t="s">
        <v>3352</v>
      </c>
      <c r="K644" s="7"/>
      <c r="L644" s="44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 ht="73.5" x14ac:dyDescent="0.2">
      <c r="A645" s="61">
        <v>644</v>
      </c>
      <c r="B645" s="7" t="s">
        <v>3251</v>
      </c>
      <c r="C645" s="8" t="s">
        <v>2348</v>
      </c>
      <c r="D645" s="9">
        <v>20</v>
      </c>
      <c r="E645" s="7"/>
      <c r="F645" s="7" t="s">
        <v>3353</v>
      </c>
      <c r="G645" s="7" t="s">
        <v>3354</v>
      </c>
      <c r="H645" s="7" t="s">
        <v>3355</v>
      </c>
      <c r="I645" s="7" t="s">
        <v>3356</v>
      </c>
      <c r="J645" s="7" t="s">
        <v>3357</v>
      </c>
      <c r="K645" s="7"/>
      <c r="L645" s="44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 ht="94.5" x14ac:dyDescent="0.2">
      <c r="A646" s="61">
        <v>645</v>
      </c>
      <c r="B646" s="7" t="s">
        <v>3251</v>
      </c>
      <c r="C646" s="8" t="s">
        <v>2348</v>
      </c>
      <c r="D646" s="9">
        <v>21</v>
      </c>
      <c r="E646" s="7" t="s">
        <v>5272</v>
      </c>
      <c r="F646" s="7" t="s">
        <v>3358</v>
      </c>
      <c r="G646" s="7" t="s">
        <v>3359</v>
      </c>
      <c r="H646" s="7" t="s">
        <v>3360</v>
      </c>
      <c r="I646" s="7" t="s">
        <v>3361</v>
      </c>
      <c r="J646" s="7" t="s">
        <v>3362</v>
      </c>
      <c r="K646" s="7" t="s">
        <v>3363</v>
      </c>
      <c r="L646" s="44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 ht="94.5" x14ac:dyDescent="0.2">
      <c r="A647" s="61">
        <v>646</v>
      </c>
      <c r="B647" s="7" t="s">
        <v>3251</v>
      </c>
      <c r="C647" s="8" t="s">
        <v>2348</v>
      </c>
      <c r="D647" s="9">
        <v>22</v>
      </c>
      <c r="E647" s="7"/>
      <c r="F647" s="7" t="s">
        <v>3364</v>
      </c>
      <c r="G647" s="7" t="s">
        <v>3365</v>
      </c>
      <c r="H647" s="7" t="s">
        <v>3366</v>
      </c>
      <c r="I647" s="7" t="s">
        <v>3367</v>
      </c>
      <c r="J647" s="7" t="s">
        <v>3368</v>
      </c>
      <c r="K647" s="7"/>
      <c r="L647" s="44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 ht="84" x14ac:dyDescent="0.2">
      <c r="A648" s="61">
        <v>647</v>
      </c>
      <c r="B648" s="7" t="s">
        <v>3251</v>
      </c>
      <c r="C648" s="8" t="s">
        <v>2348</v>
      </c>
      <c r="D648" s="9">
        <v>23</v>
      </c>
      <c r="E648" s="7"/>
      <c r="F648" s="7" t="s">
        <v>3369</v>
      </c>
      <c r="G648" s="7" t="s">
        <v>3370</v>
      </c>
      <c r="H648" s="7" t="s">
        <v>3371</v>
      </c>
      <c r="I648" s="7" t="s">
        <v>3372</v>
      </c>
      <c r="J648" s="7" t="s">
        <v>3373</v>
      </c>
      <c r="K648" s="10" t="s">
        <v>3374</v>
      </c>
      <c r="L648" s="44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 ht="63" x14ac:dyDescent="0.2">
      <c r="A649" s="61">
        <v>648</v>
      </c>
      <c r="B649" s="7" t="s">
        <v>3251</v>
      </c>
      <c r="C649" s="8" t="s">
        <v>2348</v>
      </c>
      <c r="D649" s="9">
        <v>24</v>
      </c>
      <c r="E649" s="7"/>
      <c r="F649" s="7" t="s">
        <v>3375</v>
      </c>
      <c r="G649" s="7" t="s">
        <v>3376</v>
      </c>
      <c r="H649" s="7" t="s">
        <v>3377</v>
      </c>
      <c r="I649" s="7" t="s">
        <v>3378</v>
      </c>
      <c r="J649" s="7" t="s">
        <v>3379</v>
      </c>
      <c r="K649" s="7"/>
      <c r="L649" s="44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 ht="73.5" x14ac:dyDescent="0.2">
      <c r="A650" s="61">
        <v>649</v>
      </c>
      <c r="B650" s="7" t="s">
        <v>3251</v>
      </c>
      <c r="C650" s="8" t="s">
        <v>2348</v>
      </c>
      <c r="D650" s="9">
        <v>25</v>
      </c>
      <c r="E650" s="7"/>
      <c r="F650" s="7" t="s">
        <v>3380</v>
      </c>
      <c r="G650" s="7" t="s">
        <v>3381</v>
      </c>
      <c r="H650" s="7" t="s">
        <v>3382</v>
      </c>
      <c r="I650" s="7" t="s">
        <v>3383</v>
      </c>
      <c r="J650" s="7" t="s">
        <v>3384</v>
      </c>
      <c r="K650" s="10" t="s">
        <v>3385</v>
      </c>
      <c r="L650" s="44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 ht="73.5" x14ac:dyDescent="0.2">
      <c r="A651" s="61">
        <v>650</v>
      </c>
      <c r="B651" s="7" t="s">
        <v>3251</v>
      </c>
      <c r="C651" s="8" t="s">
        <v>2348</v>
      </c>
      <c r="D651" s="9">
        <v>26</v>
      </c>
      <c r="E651" s="7"/>
      <c r="F651" s="7" t="s">
        <v>3386</v>
      </c>
      <c r="G651" s="7" t="s">
        <v>3387</v>
      </c>
      <c r="H651" s="7" t="s">
        <v>3388</v>
      </c>
      <c r="I651" s="7" t="s">
        <v>3389</v>
      </c>
      <c r="J651" s="7" t="s">
        <v>3390</v>
      </c>
      <c r="K651" s="7"/>
      <c r="L651" s="44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</row>
    <row r="652" spans="1:23" ht="63" x14ac:dyDescent="0.2">
      <c r="A652" s="61">
        <v>651</v>
      </c>
      <c r="B652" s="7" t="s">
        <v>3251</v>
      </c>
      <c r="C652" s="8" t="s">
        <v>2348</v>
      </c>
      <c r="D652" s="9">
        <v>27</v>
      </c>
      <c r="E652" s="7" t="s">
        <v>5272</v>
      </c>
      <c r="F652" s="7" t="s">
        <v>3391</v>
      </c>
      <c r="G652" s="7" t="s">
        <v>3392</v>
      </c>
      <c r="H652" s="7" t="s">
        <v>3393</v>
      </c>
      <c r="I652" s="7" t="s">
        <v>3394</v>
      </c>
      <c r="J652" s="7" t="s">
        <v>3395</v>
      </c>
      <c r="K652" s="10" t="s">
        <v>3396</v>
      </c>
      <c r="L652" s="44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 ht="73.5" x14ac:dyDescent="0.2">
      <c r="A653" s="61">
        <v>652</v>
      </c>
      <c r="B653" s="7" t="s">
        <v>3251</v>
      </c>
      <c r="C653" s="8" t="s">
        <v>2348</v>
      </c>
      <c r="D653" s="9">
        <v>28</v>
      </c>
      <c r="E653" s="7"/>
      <c r="F653" s="7" t="s">
        <v>3397</v>
      </c>
      <c r="G653" s="7" t="s">
        <v>3398</v>
      </c>
      <c r="H653" s="7" t="s">
        <v>3399</v>
      </c>
      <c r="I653" s="7" t="s">
        <v>3400</v>
      </c>
      <c r="J653" s="7" t="s">
        <v>3401</v>
      </c>
      <c r="K653" s="7"/>
      <c r="L653" s="44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 ht="52.5" x14ac:dyDescent="0.2">
      <c r="A654" s="61">
        <v>653</v>
      </c>
      <c r="B654" s="7" t="s">
        <v>3251</v>
      </c>
      <c r="C654" s="8" t="s">
        <v>2348</v>
      </c>
      <c r="D654" s="9">
        <v>29</v>
      </c>
      <c r="E654" s="7"/>
      <c r="F654" s="7" t="s">
        <v>3402</v>
      </c>
      <c r="G654" s="7" t="s">
        <v>3403</v>
      </c>
      <c r="H654" s="7" t="s">
        <v>3404</v>
      </c>
      <c r="I654" s="7" t="s">
        <v>3405</v>
      </c>
      <c r="J654" s="7" t="s">
        <v>3406</v>
      </c>
      <c r="K654" s="7"/>
      <c r="L654" s="44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 ht="84" x14ac:dyDescent="0.2">
      <c r="A655" s="61">
        <v>654</v>
      </c>
      <c r="B655" s="7" t="s">
        <v>3251</v>
      </c>
      <c r="C655" s="8" t="s">
        <v>2348</v>
      </c>
      <c r="D655" s="9">
        <v>30</v>
      </c>
      <c r="E655" s="7"/>
      <c r="F655" s="7" t="s">
        <v>3407</v>
      </c>
      <c r="G655" s="7" t="s">
        <v>3408</v>
      </c>
      <c r="H655" s="7" t="s">
        <v>3409</v>
      </c>
      <c r="I655" s="7" t="s">
        <v>3410</v>
      </c>
      <c r="J655" s="7" t="s">
        <v>3411</v>
      </c>
      <c r="K655" s="7"/>
      <c r="L655" s="44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 ht="105" x14ac:dyDescent="0.2">
      <c r="A656" s="61">
        <v>655</v>
      </c>
      <c r="B656" s="7" t="s">
        <v>3251</v>
      </c>
      <c r="C656" s="8" t="s">
        <v>2348</v>
      </c>
      <c r="D656" s="9">
        <v>31</v>
      </c>
      <c r="E656" s="7"/>
      <c r="F656" s="7" t="s">
        <v>3412</v>
      </c>
      <c r="G656" s="7" t="s">
        <v>3413</v>
      </c>
      <c r="H656" s="7" t="s">
        <v>3414</v>
      </c>
      <c r="I656" s="7" t="s">
        <v>3415</v>
      </c>
      <c r="J656" s="7" t="s">
        <v>3416</v>
      </c>
      <c r="K656" s="10" t="s">
        <v>3417</v>
      </c>
      <c r="L656" s="44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 ht="73.5" x14ac:dyDescent="0.2">
      <c r="A657" s="61">
        <v>656</v>
      </c>
      <c r="B657" s="7" t="s">
        <v>3251</v>
      </c>
      <c r="C657" s="8" t="s">
        <v>2348</v>
      </c>
      <c r="D657" s="9">
        <v>32</v>
      </c>
      <c r="E657" s="7"/>
      <c r="F657" s="7" t="s">
        <v>3418</v>
      </c>
      <c r="G657" s="7" t="s">
        <v>3419</v>
      </c>
      <c r="H657" s="7" t="s">
        <v>3420</v>
      </c>
      <c r="I657" s="7" t="s">
        <v>3421</v>
      </c>
      <c r="J657" s="7" t="s">
        <v>3422</v>
      </c>
      <c r="K657" s="7"/>
      <c r="L657" s="44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 ht="63" x14ac:dyDescent="0.2">
      <c r="A658" s="61">
        <v>657</v>
      </c>
      <c r="B658" s="7" t="s">
        <v>3251</v>
      </c>
      <c r="C658" s="8" t="s">
        <v>2348</v>
      </c>
      <c r="D658" s="9">
        <v>33</v>
      </c>
      <c r="E658" s="7"/>
      <c r="F658" s="7" t="s">
        <v>3423</v>
      </c>
      <c r="G658" s="7" t="s">
        <v>3424</v>
      </c>
      <c r="H658" s="7" t="s">
        <v>3425</v>
      </c>
      <c r="I658" s="7" t="s">
        <v>3426</v>
      </c>
      <c r="J658" s="7" t="s">
        <v>3427</v>
      </c>
      <c r="K658" s="7"/>
      <c r="L658" s="44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 ht="52.5" x14ac:dyDescent="0.2">
      <c r="A659" s="61">
        <v>658</v>
      </c>
      <c r="B659" s="7" t="s">
        <v>3251</v>
      </c>
      <c r="C659" s="8" t="s">
        <v>2348</v>
      </c>
      <c r="D659" s="9">
        <v>34</v>
      </c>
      <c r="E659" s="7"/>
      <c r="F659" s="7" t="s">
        <v>3428</v>
      </c>
      <c r="G659" s="7" t="s">
        <v>3429</v>
      </c>
      <c r="H659" s="7" t="s">
        <v>3430</v>
      </c>
      <c r="I659" s="7" t="s">
        <v>3431</v>
      </c>
      <c r="J659" s="7" t="s">
        <v>3432</v>
      </c>
      <c r="K659" s="7"/>
      <c r="L659" s="44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 ht="63" x14ac:dyDescent="0.2">
      <c r="A660" s="61">
        <v>659</v>
      </c>
      <c r="B660" s="7" t="s">
        <v>3251</v>
      </c>
      <c r="C660" s="8" t="s">
        <v>2348</v>
      </c>
      <c r="D660" s="9">
        <v>35</v>
      </c>
      <c r="E660" s="7"/>
      <c r="F660" s="7" t="s">
        <v>3433</v>
      </c>
      <c r="G660" s="7" t="s">
        <v>3434</v>
      </c>
      <c r="H660" s="7" t="s">
        <v>3435</v>
      </c>
      <c r="I660" s="7" t="s">
        <v>3436</v>
      </c>
      <c r="J660" s="7" t="s">
        <v>3437</v>
      </c>
      <c r="K660" s="7"/>
      <c r="L660" s="44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 ht="63" x14ac:dyDescent="0.2">
      <c r="A661" s="61">
        <v>660</v>
      </c>
      <c r="B661" s="7" t="s">
        <v>3251</v>
      </c>
      <c r="C661" s="8" t="s">
        <v>2348</v>
      </c>
      <c r="D661" s="9">
        <v>36</v>
      </c>
      <c r="E661" s="7"/>
      <c r="F661" s="7" t="s">
        <v>3438</v>
      </c>
      <c r="G661" s="7" t="s">
        <v>3439</v>
      </c>
      <c r="H661" s="7" t="s">
        <v>3440</v>
      </c>
      <c r="I661" s="7" t="s">
        <v>3441</v>
      </c>
      <c r="J661" s="7" t="s">
        <v>3442</v>
      </c>
      <c r="K661" s="10" t="s">
        <v>3443</v>
      </c>
      <c r="L661" s="44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 ht="52.5" x14ac:dyDescent="0.2">
      <c r="A662" s="61">
        <v>661</v>
      </c>
      <c r="B662" s="7" t="s">
        <v>3251</v>
      </c>
      <c r="C662" s="8" t="s">
        <v>2348</v>
      </c>
      <c r="D662" s="9">
        <v>37</v>
      </c>
      <c r="E662" s="7"/>
      <c r="F662" s="7" t="s">
        <v>3444</v>
      </c>
      <c r="G662" s="7" t="s">
        <v>3445</v>
      </c>
      <c r="H662" s="7" t="s">
        <v>3446</v>
      </c>
      <c r="I662" s="7" t="s">
        <v>3447</v>
      </c>
      <c r="J662" s="7" t="s">
        <v>3448</v>
      </c>
      <c r="K662" s="7"/>
      <c r="L662" s="44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 ht="42" x14ac:dyDescent="0.2">
      <c r="A663" s="61">
        <v>662</v>
      </c>
      <c r="B663" s="7" t="s">
        <v>3251</v>
      </c>
      <c r="C663" s="8" t="s">
        <v>2348</v>
      </c>
      <c r="D663" s="9">
        <v>38</v>
      </c>
      <c r="E663" s="7"/>
      <c r="F663" s="7" t="s">
        <v>3449</v>
      </c>
      <c r="G663" s="7" t="s">
        <v>3450</v>
      </c>
      <c r="H663" s="7" t="s">
        <v>3451</v>
      </c>
      <c r="I663" s="7" t="s">
        <v>3452</v>
      </c>
      <c r="J663" s="7" t="s">
        <v>3453</v>
      </c>
      <c r="K663" s="7"/>
      <c r="L663" s="44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 ht="52.5" x14ac:dyDescent="0.2">
      <c r="A664" s="61">
        <v>663</v>
      </c>
      <c r="B664" s="7" t="s">
        <v>3251</v>
      </c>
      <c r="C664" s="8" t="s">
        <v>2348</v>
      </c>
      <c r="D664" s="9">
        <v>39</v>
      </c>
      <c r="E664" s="7"/>
      <c r="F664" s="7" t="s">
        <v>3454</v>
      </c>
      <c r="G664" s="7" t="s">
        <v>3455</v>
      </c>
      <c r="H664" s="7" t="s">
        <v>3456</v>
      </c>
      <c r="I664" s="7" t="s">
        <v>3457</v>
      </c>
      <c r="J664" s="7" t="s">
        <v>3458</v>
      </c>
      <c r="K664" s="7"/>
      <c r="L664" s="44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 ht="52.5" x14ac:dyDescent="0.2">
      <c r="A665" s="61">
        <v>664</v>
      </c>
      <c r="B665" s="7" t="s">
        <v>3251</v>
      </c>
      <c r="C665" s="8" t="s">
        <v>2348</v>
      </c>
      <c r="D665" s="9">
        <v>40</v>
      </c>
      <c r="E665" s="7"/>
      <c r="F665" s="7" t="s">
        <v>3459</v>
      </c>
      <c r="G665" s="7" t="s">
        <v>3460</v>
      </c>
      <c r="H665" s="7" t="s">
        <v>3461</v>
      </c>
      <c r="I665" s="7" t="s">
        <v>3462</v>
      </c>
      <c r="J665" s="7" t="s">
        <v>3463</v>
      </c>
      <c r="K665" s="7"/>
      <c r="L665" s="44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</row>
    <row r="666" spans="1:23" ht="52.5" x14ac:dyDescent="0.2">
      <c r="A666" s="61">
        <v>665</v>
      </c>
      <c r="B666" s="7" t="s">
        <v>3251</v>
      </c>
      <c r="C666" s="8" t="s">
        <v>2348</v>
      </c>
      <c r="D666" s="9">
        <v>41</v>
      </c>
      <c r="E666" s="7"/>
      <c r="F666" s="7" t="s">
        <v>3464</v>
      </c>
      <c r="G666" s="7" t="s">
        <v>3465</v>
      </c>
      <c r="H666" s="7" t="s">
        <v>3466</v>
      </c>
      <c r="I666" s="7" t="s">
        <v>3467</v>
      </c>
      <c r="J666" s="7" t="s">
        <v>3468</v>
      </c>
      <c r="K666" s="7"/>
      <c r="L666" s="44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 ht="42" x14ac:dyDescent="0.2">
      <c r="A667" s="61">
        <v>666</v>
      </c>
      <c r="B667" s="7" t="s">
        <v>3251</v>
      </c>
      <c r="C667" s="8" t="s">
        <v>2348</v>
      </c>
      <c r="D667" s="9">
        <v>42</v>
      </c>
      <c r="E667" s="7" t="s">
        <v>5272</v>
      </c>
      <c r="F667" s="7" t="s">
        <v>3469</v>
      </c>
      <c r="G667" s="7" t="s">
        <v>3470</v>
      </c>
      <c r="H667" s="7" t="s">
        <v>3471</v>
      </c>
      <c r="I667" s="7" t="s">
        <v>3472</v>
      </c>
      <c r="J667" s="7" t="s">
        <v>3473</v>
      </c>
      <c r="K667" s="10" t="s">
        <v>3474</v>
      </c>
      <c r="L667" s="44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 ht="52.5" x14ac:dyDescent="0.2">
      <c r="A668" s="61">
        <v>667</v>
      </c>
      <c r="B668" s="7" t="s">
        <v>3251</v>
      </c>
      <c r="C668" s="8" t="s">
        <v>2348</v>
      </c>
      <c r="D668" s="9">
        <v>43</v>
      </c>
      <c r="E668" s="7"/>
      <c r="F668" s="7" t="s">
        <v>3475</v>
      </c>
      <c r="G668" s="7" t="s">
        <v>3476</v>
      </c>
      <c r="H668" s="7" t="s">
        <v>3477</v>
      </c>
      <c r="I668" s="7" t="s">
        <v>3478</v>
      </c>
      <c r="J668" s="7" t="s">
        <v>3479</v>
      </c>
      <c r="K668" s="7"/>
      <c r="L668" s="44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 ht="31.5" x14ac:dyDescent="0.2">
      <c r="A669" s="61">
        <v>668</v>
      </c>
      <c r="B669" s="7" t="s">
        <v>3251</v>
      </c>
      <c r="C669" s="8" t="s">
        <v>2348</v>
      </c>
      <c r="D669" s="9">
        <v>44</v>
      </c>
      <c r="E669" s="7"/>
      <c r="F669" s="7" t="s">
        <v>3480</v>
      </c>
      <c r="G669" s="7" t="s">
        <v>3481</v>
      </c>
      <c r="H669" s="7" t="s">
        <v>3482</v>
      </c>
      <c r="I669" s="7" t="s">
        <v>3483</v>
      </c>
      <c r="J669" s="7" t="s">
        <v>3484</v>
      </c>
      <c r="K669" s="7"/>
      <c r="L669" s="44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 ht="52.5" x14ac:dyDescent="0.2">
      <c r="A670" s="61">
        <v>669</v>
      </c>
      <c r="B670" s="7" t="s">
        <v>3251</v>
      </c>
      <c r="C670" s="8" t="s">
        <v>2348</v>
      </c>
      <c r="D670" s="9">
        <v>46</v>
      </c>
      <c r="E670" s="7"/>
      <c r="F670" s="7" t="s">
        <v>3485</v>
      </c>
      <c r="G670" s="7" t="s">
        <v>3486</v>
      </c>
      <c r="H670" s="7" t="s">
        <v>3487</v>
      </c>
      <c r="I670" s="7" t="s">
        <v>3488</v>
      </c>
      <c r="J670" s="7" t="s">
        <v>3489</v>
      </c>
      <c r="K670" s="7"/>
      <c r="L670" s="44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 ht="63" x14ac:dyDescent="0.2">
      <c r="A671" s="61">
        <v>670</v>
      </c>
      <c r="B671" s="7" t="s">
        <v>3251</v>
      </c>
      <c r="C671" s="8" t="s">
        <v>2348</v>
      </c>
      <c r="D671" s="9">
        <v>47</v>
      </c>
      <c r="E671" s="7"/>
      <c r="F671" s="7" t="s">
        <v>3490</v>
      </c>
      <c r="G671" s="7" t="s">
        <v>3491</v>
      </c>
      <c r="H671" s="7" t="s">
        <v>3492</v>
      </c>
      <c r="I671" s="7" t="s">
        <v>3493</v>
      </c>
      <c r="J671" s="7" t="s">
        <v>3494</v>
      </c>
      <c r="K671" s="7"/>
      <c r="L671" s="44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 ht="63" x14ac:dyDescent="0.2">
      <c r="A672" s="61">
        <v>671</v>
      </c>
      <c r="B672" s="7" t="s">
        <v>3251</v>
      </c>
      <c r="C672" s="8" t="s">
        <v>2348</v>
      </c>
      <c r="D672" s="9">
        <v>48</v>
      </c>
      <c r="E672" s="7"/>
      <c r="F672" s="7" t="s">
        <v>3495</v>
      </c>
      <c r="G672" s="7" t="s">
        <v>3496</v>
      </c>
      <c r="H672" s="7" t="s">
        <v>3497</v>
      </c>
      <c r="I672" s="7" t="s">
        <v>3498</v>
      </c>
      <c r="J672" s="7" t="s">
        <v>3499</v>
      </c>
      <c r="K672" s="7"/>
      <c r="L672" s="44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 ht="73.5" x14ac:dyDescent="0.2">
      <c r="A673" s="61">
        <v>672</v>
      </c>
      <c r="B673" s="7" t="s">
        <v>3251</v>
      </c>
      <c r="C673" s="8" t="s">
        <v>2348</v>
      </c>
      <c r="D673" s="9">
        <v>49</v>
      </c>
      <c r="E673" s="7"/>
      <c r="F673" s="7" t="s">
        <v>3500</v>
      </c>
      <c r="G673" s="7" t="s">
        <v>3501</v>
      </c>
      <c r="H673" s="7" t="s">
        <v>3502</v>
      </c>
      <c r="I673" s="7" t="s">
        <v>3503</v>
      </c>
      <c r="J673" s="7" t="s">
        <v>3504</v>
      </c>
      <c r="K673" s="7"/>
      <c r="L673" s="44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 ht="63" x14ac:dyDescent="0.2">
      <c r="A674" s="61">
        <v>673</v>
      </c>
      <c r="B674" s="7" t="s">
        <v>3251</v>
      </c>
      <c r="C674" s="8" t="s">
        <v>2348</v>
      </c>
      <c r="D674" s="9">
        <v>50</v>
      </c>
      <c r="E674" s="7" t="s">
        <v>5272</v>
      </c>
      <c r="F674" s="7" t="s">
        <v>3505</v>
      </c>
      <c r="G674" s="7" t="s">
        <v>3506</v>
      </c>
      <c r="H674" s="7" t="s">
        <v>3507</v>
      </c>
      <c r="I674" s="7" t="s">
        <v>3508</v>
      </c>
      <c r="J674" s="7" t="s">
        <v>3509</v>
      </c>
      <c r="K674" s="10" t="s">
        <v>3510</v>
      </c>
      <c r="L674" s="44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 ht="73.5" x14ac:dyDescent="0.2">
      <c r="A675" s="61">
        <v>674</v>
      </c>
      <c r="B675" s="7" t="s">
        <v>3251</v>
      </c>
      <c r="C675" s="8" t="s">
        <v>2348</v>
      </c>
      <c r="D675" s="9">
        <v>51</v>
      </c>
      <c r="E675" s="7" t="s">
        <v>5272</v>
      </c>
      <c r="F675" s="7" t="s">
        <v>3511</v>
      </c>
      <c r="G675" s="7" t="s">
        <v>3512</v>
      </c>
      <c r="H675" s="7" t="s">
        <v>3507</v>
      </c>
      <c r="I675" s="7" t="s">
        <v>3513</v>
      </c>
      <c r="J675" s="7" t="s">
        <v>3514</v>
      </c>
      <c r="K675" s="10" t="s">
        <v>3515</v>
      </c>
      <c r="L675" s="44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 ht="73.5" x14ac:dyDescent="0.2">
      <c r="A676" s="61">
        <v>675</v>
      </c>
      <c r="B676" s="7" t="s">
        <v>3251</v>
      </c>
      <c r="C676" s="8" t="s">
        <v>2348</v>
      </c>
      <c r="D676" s="9" t="s">
        <v>1412</v>
      </c>
      <c r="E676" s="7"/>
      <c r="F676" s="7" t="s">
        <v>3516</v>
      </c>
      <c r="G676" s="7" t="s">
        <v>3517</v>
      </c>
      <c r="H676" s="7" t="s">
        <v>3518</v>
      </c>
      <c r="I676" s="7" t="s">
        <v>3519</v>
      </c>
      <c r="J676" s="7" t="s">
        <v>3520</v>
      </c>
      <c r="K676" s="7"/>
      <c r="L676" s="44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 ht="52.5" x14ac:dyDescent="0.2">
      <c r="A677" s="61">
        <v>676</v>
      </c>
      <c r="B677" s="7" t="s">
        <v>3251</v>
      </c>
      <c r="C677" s="8" t="s">
        <v>2348</v>
      </c>
      <c r="D677" s="9" t="s">
        <v>1575</v>
      </c>
      <c r="E677" s="7"/>
      <c r="F677" s="7" t="s">
        <v>3521</v>
      </c>
      <c r="G677" s="7" t="s">
        <v>3522</v>
      </c>
      <c r="H677" s="7" t="s">
        <v>3523</v>
      </c>
      <c r="I677" s="7" t="s">
        <v>3524</v>
      </c>
      <c r="J677" s="7" t="s">
        <v>3525</v>
      </c>
      <c r="K677" s="7"/>
      <c r="L677" s="44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 ht="63" x14ac:dyDescent="0.2">
      <c r="A678" s="61">
        <v>677</v>
      </c>
      <c r="B678" s="7" t="s">
        <v>3251</v>
      </c>
      <c r="C678" s="8" t="s">
        <v>2348</v>
      </c>
      <c r="D678" s="9" t="s">
        <v>1688</v>
      </c>
      <c r="E678" s="7"/>
      <c r="F678" s="7" t="s">
        <v>3526</v>
      </c>
      <c r="G678" s="7" t="s">
        <v>3527</v>
      </c>
      <c r="H678" s="7" t="s">
        <v>3528</v>
      </c>
      <c r="I678" s="7" t="s">
        <v>3529</v>
      </c>
      <c r="J678" s="7" t="s">
        <v>3530</v>
      </c>
      <c r="K678" s="10" t="s">
        <v>3531</v>
      </c>
      <c r="L678" s="44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 ht="42" x14ac:dyDescent="0.2">
      <c r="A679" s="61">
        <v>678</v>
      </c>
      <c r="B679" s="7" t="s">
        <v>3251</v>
      </c>
      <c r="C679" s="8" t="s">
        <v>2348</v>
      </c>
      <c r="D679" s="9" t="s">
        <v>1757</v>
      </c>
      <c r="E679" s="7"/>
      <c r="F679" s="7" t="s">
        <v>3532</v>
      </c>
      <c r="G679" s="7" t="s">
        <v>3533</v>
      </c>
      <c r="H679" s="7" t="s">
        <v>3534</v>
      </c>
      <c r="I679" s="7" t="s">
        <v>3535</v>
      </c>
      <c r="J679" s="7" t="s">
        <v>3536</v>
      </c>
      <c r="K679" s="10" t="str">
        <f>HYPERLINK("http://vuit.ru/event/index.php?id=18659","http://vuit.ru/event/index.php?id=18659")</f>
        <v>http://vuit.ru/event/index.php?id=18659</v>
      </c>
      <c r="L679" s="44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 ht="42" x14ac:dyDescent="0.2">
      <c r="A680" s="61">
        <v>679</v>
      </c>
      <c r="B680" s="7" t="s">
        <v>3251</v>
      </c>
      <c r="C680" s="8" t="s">
        <v>2348</v>
      </c>
      <c r="D680" s="9" t="s">
        <v>1766</v>
      </c>
      <c r="E680" s="7"/>
      <c r="F680" s="7" t="s">
        <v>3537</v>
      </c>
      <c r="G680" s="7" t="s">
        <v>3538</v>
      </c>
      <c r="H680" s="7" t="s">
        <v>3539</v>
      </c>
      <c r="I680" s="7" t="s">
        <v>3540</v>
      </c>
      <c r="J680" s="7" t="s">
        <v>3541</v>
      </c>
      <c r="K680" s="7"/>
      <c r="L680" s="44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 ht="42" x14ac:dyDescent="0.2">
      <c r="A681" s="61">
        <v>680</v>
      </c>
      <c r="B681" s="7" t="s">
        <v>3251</v>
      </c>
      <c r="C681" s="8" t="s">
        <v>2348</v>
      </c>
      <c r="D681" s="9" t="s">
        <v>1823</v>
      </c>
      <c r="E681" s="7"/>
      <c r="F681" s="7" t="s">
        <v>3542</v>
      </c>
      <c r="G681" s="7" t="s">
        <v>3297</v>
      </c>
      <c r="H681" s="7" t="s">
        <v>3543</v>
      </c>
      <c r="I681" s="10" t="str">
        <f>HYPERLINK("mailto:elena-22s@mail.ru","elena-22s@mail.ru")</f>
        <v>elena-22s@mail.ru</v>
      </c>
      <c r="J681" s="7" t="s">
        <v>3544</v>
      </c>
      <c r="K681" s="7" t="s">
        <v>3545</v>
      </c>
      <c r="L681" s="44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 ht="105" x14ac:dyDescent="0.2">
      <c r="A682" s="61">
        <v>681</v>
      </c>
      <c r="B682" s="7" t="s">
        <v>3251</v>
      </c>
      <c r="C682" s="8" t="s">
        <v>2348</v>
      </c>
      <c r="D682" s="9" t="s">
        <v>1841</v>
      </c>
      <c r="E682" s="7" t="s">
        <v>5272</v>
      </c>
      <c r="F682" s="7" t="s">
        <v>3546</v>
      </c>
      <c r="G682" s="7" t="s">
        <v>3547</v>
      </c>
      <c r="H682" s="7" t="s">
        <v>3548</v>
      </c>
      <c r="I682" s="10" t="str">
        <f>HYPERLINK("mailto:moubogsc@mail.ru","moubogsc@mail.ru")</f>
        <v>moubogsc@mail.ru</v>
      </c>
      <c r="J682" s="7" t="s">
        <v>3549</v>
      </c>
      <c r="K682" s="10" t="str">
        <f>HYPERLINK("http://bogatoe-sosh.ru/joomla/index.php?option=com_content&amp;view=article&amp;id=540:2016-10-31-18-34-36&amp;catid=54:2016-10-31-18-23-59","http://bogatoe-sosh.ru/joomla/index.php?option=com_content&amp;view=article&amp;id=540:2016-10-31-18-34-36&amp;catid=54:2016-10-31-18-23-59")</f>
        <v>http://bogatoe-sosh.ru/joomla/index.php?option=com_content&amp;view=article&amp;id=540:2016-10-31-18-34-36&amp;catid=54:2016-10-31-18-23-59</v>
      </c>
      <c r="L682" s="44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 ht="73.5" x14ac:dyDescent="0.2">
      <c r="A683" s="61">
        <v>682</v>
      </c>
      <c r="B683" s="7" t="s">
        <v>3251</v>
      </c>
      <c r="C683" s="8" t="s">
        <v>2348</v>
      </c>
      <c r="D683" s="9" t="s">
        <v>1963</v>
      </c>
      <c r="E683" s="7"/>
      <c r="F683" s="7" t="s">
        <v>3550</v>
      </c>
      <c r="G683" s="7" t="s">
        <v>3551</v>
      </c>
      <c r="H683" s="7" t="s">
        <v>3552</v>
      </c>
      <c r="I683" s="7" t="s">
        <v>3553</v>
      </c>
      <c r="J683" s="7" t="s">
        <v>3554</v>
      </c>
      <c r="K683" s="7"/>
      <c r="L683" s="44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 ht="105" x14ac:dyDescent="0.2">
      <c r="A684" s="61">
        <v>683</v>
      </c>
      <c r="B684" s="7" t="s">
        <v>3251</v>
      </c>
      <c r="C684" s="8" t="s">
        <v>2348</v>
      </c>
      <c r="D684" s="9" t="s">
        <v>2335</v>
      </c>
      <c r="E684" s="7"/>
      <c r="F684" s="7" t="s">
        <v>3555</v>
      </c>
      <c r="G684" s="7"/>
      <c r="H684" s="7"/>
      <c r="I684" s="10"/>
      <c r="J684" s="7"/>
      <c r="K684" s="7" t="s">
        <v>104</v>
      </c>
      <c r="L684" s="44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spans="1:23" ht="84" x14ac:dyDescent="0.2">
      <c r="A685" s="61">
        <v>684</v>
      </c>
      <c r="B685" s="7" t="s">
        <v>3251</v>
      </c>
      <c r="C685" s="8" t="s">
        <v>2348</v>
      </c>
      <c r="D685" s="9" t="s">
        <v>2341</v>
      </c>
      <c r="E685" s="7"/>
      <c r="F685" s="7" t="s">
        <v>3556</v>
      </c>
      <c r="G685" s="7" t="s">
        <v>3557</v>
      </c>
      <c r="H685" s="7" t="s">
        <v>3558</v>
      </c>
      <c r="I685" s="10" t="s">
        <v>3559</v>
      </c>
      <c r="J685" s="7" t="s">
        <v>3560</v>
      </c>
      <c r="K685" s="7" t="s">
        <v>3561</v>
      </c>
      <c r="L685" s="46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 ht="63" x14ac:dyDescent="0.2">
      <c r="A686" s="61">
        <v>685</v>
      </c>
      <c r="B686" s="7" t="s">
        <v>3251</v>
      </c>
      <c r="C686" s="8" t="s">
        <v>2348</v>
      </c>
      <c r="D686" s="9" t="s">
        <v>2348</v>
      </c>
      <c r="E686" s="7"/>
      <c r="F686" s="7" t="s">
        <v>3562</v>
      </c>
      <c r="G686" s="7" t="s">
        <v>3563</v>
      </c>
      <c r="H686" s="7" t="s">
        <v>3564</v>
      </c>
      <c r="I686" s="10" t="s">
        <v>3565</v>
      </c>
      <c r="J686" s="7" t="s">
        <v>3566</v>
      </c>
      <c r="K686" s="7"/>
      <c r="L686" s="46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 ht="73.5" x14ac:dyDescent="0.2">
      <c r="A687" s="61">
        <v>686</v>
      </c>
      <c r="B687" s="7" t="s">
        <v>3251</v>
      </c>
      <c r="C687" s="8" t="s">
        <v>2348</v>
      </c>
      <c r="D687" s="9" t="s">
        <v>2354</v>
      </c>
      <c r="E687" s="7" t="s">
        <v>5272</v>
      </c>
      <c r="F687" s="7" t="s">
        <v>3567</v>
      </c>
      <c r="G687" s="7" t="s">
        <v>3568</v>
      </c>
      <c r="H687" s="7" t="s">
        <v>3569</v>
      </c>
      <c r="I687" s="10" t="s">
        <v>3570</v>
      </c>
      <c r="J687" s="7" t="s">
        <v>3571</v>
      </c>
      <c r="K687" s="7"/>
      <c r="L687" s="47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</row>
    <row r="688" spans="1:23" ht="73.5" x14ac:dyDescent="0.2">
      <c r="A688" s="61">
        <v>687</v>
      </c>
      <c r="B688" s="7" t="s">
        <v>3251</v>
      </c>
      <c r="C688" s="8" t="s">
        <v>2348</v>
      </c>
      <c r="D688" s="9" t="s">
        <v>2360</v>
      </c>
      <c r="E688" s="7"/>
      <c r="F688" s="7" t="s">
        <v>3572</v>
      </c>
      <c r="G688" s="7" t="s">
        <v>3573</v>
      </c>
      <c r="H688" s="7" t="s">
        <v>3319</v>
      </c>
      <c r="I688" s="7" t="s">
        <v>3320</v>
      </c>
      <c r="J688" s="7" t="s">
        <v>3574</v>
      </c>
      <c r="K688" s="10" t="s">
        <v>3322</v>
      </c>
      <c r="L688" s="47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</row>
    <row r="689" spans="1:23" ht="52.5" x14ac:dyDescent="0.2">
      <c r="A689" s="61">
        <v>688</v>
      </c>
      <c r="B689" s="25" t="s">
        <v>3251</v>
      </c>
      <c r="C689" s="30" t="s">
        <v>2348</v>
      </c>
      <c r="D689" s="26" t="s">
        <v>2367</v>
      </c>
      <c r="E689" s="25"/>
      <c r="F689" s="25" t="s">
        <v>3575</v>
      </c>
      <c r="G689" s="25" t="s">
        <v>3419</v>
      </c>
      <c r="H689" s="25" t="s">
        <v>3576</v>
      </c>
      <c r="I689" s="29" t="str">
        <f>HYPERLINK("mailto:Mar050278@yandex.ru","Mar050278@yandex.ru")</f>
        <v>Mar050278@yandex.ru</v>
      </c>
      <c r="J689" s="25" t="s">
        <v>3577</v>
      </c>
      <c r="K689" s="25" t="s">
        <v>3578</v>
      </c>
      <c r="L689" s="44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 ht="42" x14ac:dyDescent="0.2">
      <c r="A690" s="61">
        <v>689</v>
      </c>
      <c r="B690" s="65" t="s">
        <v>3251</v>
      </c>
      <c r="C690" s="63" t="s">
        <v>2348</v>
      </c>
      <c r="D690" s="64" t="s">
        <v>2374</v>
      </c>
      <c r="E690" s="65"/>
      <c r="F690" s="65" t="s">
        <v>3579</v>
      </c>
      <c r="G690" s="65" t="s">
        <v>3580</v>
      </c>
      <c r="H690" s="65" t="s">
        <v>3581</v>
      </c>
      <c r="I690" s="66" t="s">
        <v>3582</v>
      </c>
      <c r="J690" s="65" t="s">
        <v>3583</v>
      </c>
      <c r="K690" s="65"/>
      <c r="L690" s="49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ht="42" x14ac:dyDescent="0.2">
      <c r="A691" s="61">
        <v>690</v>
      </c>
      <c r="B691" s="7" t="s">
        <v>3584</v>
      </c>
      <c r="C691" s="8" t="s">
        <v>2443</v>
      </c>
      <c r="D691" s="9" t="s">
        <v>11</v>
      </c>
      <c r="E691" s="7"/>
      <c r="F691" s="7" t="s">
        <v>3585</v>
      </c>
      <c r="G691" s="7" t="s">
        <v>3586</v>
      </c>
      <c r="H691" s="7" t="s">
        <v>3587</v>
      </c>
      <c r="I691" s="10" t="s">
        <v>3588</v>
      </c>
      <c r="J691" s="7" t="s">
        <v>3589</v>
      </c>
      <c r="K691" s="7"/>
      <c r="L691" s="11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 ht="73.5" x14ac:dyDescent="0.2">
      <c r="A692" s="61">
        <v>691</v>
      </c>
      <c r="B692" s="7" t="s">
        <v>3584</v>
      </c>
      <c r="C692" s="8" t="s">
        <v>2443</v>
      </c>
      <c r="D692" s="9" t="s">
        <v>17</v>
      </c>
      <c r="E692" s="7"/>
      <c r="F692" s="7" t="s">
        <v>3590</v>
      </c>
      <c r="G692" s="7" t="s">
        <v>3591</v>
      </c>
      <c r="H692" s="7" t="s">
        <v>3592</v>
      </c>
      <c r="I692" s="7" t="s">
        <v>3593</v>
      </c>
      <c r="J692" s="7" t="s">
        <v>3594</v>
      </c>
      <c r="K692" s="7"/>
      <c r="L692" s="34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ht="52.5" x14ac:dyDescent="0.2">
      <c r="A693" s="61">
        <v>692</v>
      </c>
      <c r="B693" s="7" t="s">
        <v>3584</v>
      </c>
      <c r="C693" s="8" t="s">
        <v>2443</v>
      </c>
      <c r="D693" s="9" t="s">
        <v>23</v>
      </c>
      <c r="E693" s="7"/>
      <c r="F693" s="7" t="s">
        <v>3595</v>
      </c>
      <c r="G693" s="7" t="s">
        <v>3596</v>
      </c>
      <c r="H693" s="7" t="s">
        <v>3597</v>
      </c>
      <c r="I693" s="7" t="s">
        <v>3598</v>
      </c>
      <c r="J693" s="7" t="s">
        <v>3599</v>
      </c>
      <c r="K693" s="7"/>
      <c r="L693" s="11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 ht="63" x14ac:dyDescent="0.2">
      <c r="A694" s="61">
        <v>693</v>
      </c>
      <c r="B694" s="7" t="s">
        <v>3584</v>
      </c>
      <c r="C694" s="8" t="s">
        <v>2443</v>
      </c>
      <c r="D694" s="9" t="s">
        <v>30</v>
      </c>
      <c r="E694" s="7"/>
      <c r="F694" s="7" t="s">
        <v>3600</v>
      </c>
      <c r="G694" s="7" t="s">
        <v>3601</v>
      </c>
      <c r="H694" s="7" t="s">
        <v>3602</v>
      </c>
      <c r="I694" s="7" t="s">
        <v>3603</v>
      </c>
      <c r="J694" s="7" t="s">
        <v>3604</v>
      </c>
      <c r="K694" s="7" t="s">
        <v>3605</v>
      </c>
      <c r="L694" s="11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 ht="73.5" x14ac:dyDescent="0.2">
      <c r="A695" s="61">
        <v>694</v>
      </c>
      <c r="B695" s="7" t="s">
        <v>3584</v>
      </c>
      <c r="C695" s="8" t="s">
        <v>2443</v>
      </c>
      <c r="D695" s="9" t="s">
        <v>35</v>
      </c>
      <c r="E695" s="7"/>
      <c r="F695" s="7" t="s">
        <v>3606</v>
      </c>
      <c r="G695" s="7"/>
      <c r="H695" s="7"/>
      <c r="I695" s="7"/>
      <c r="J695" s="7"/>
      <c r="K695" s="7" t="s">
        <v>104</v>
      </c>
      <c r="L695" s="11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 ht="84" x14ac:dyDescent="0.2">
      <c r="A696" s="61">
        <v>695</v>
      </c>
      <c r="B696" s="7" t="s">
        <v>3584</v>
      </c>
      <c r="C696" s="8" t="s">
        <v>2443</v>
      </c>
      <c r="D696" s="9" t="s">
        <v>84</v>
      </c>
      <c r="E696" s="7"/>
      <c r="F696" s="7" t="s">
        <v>3607</v>
      </c>
      <c r="G696" s="7" t="s">
        <v>3608</v>
      </c>
      <c r="H696" s="7" t="s">
        <v>3609</v>
      </c>
      <c r="I696" s="7" t="s">
        <v>3610</v>
      </c>
      <c r="J696" s="7" t="s">
        <v>3611</v>
      </c>
      <c r="K696" s="7"/>
      <c r="L696" s="11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 ht="94.5" x14ac:dyDescent="0.2">
      <c r="A697" s="61">
        <v>696</v>
      </c>
      <c r="B697" s="7" t="s">
        <v>3584</v>
      </c>
      <c r="C697" s="8" t="s">
        <v>2443</v>
      </c>
      <c r="D697" s="9" t="s">
        <v>41</v>
      </c>
      <c r="E697" s="7"/>
      <c r="F697" s="7" t="s">
        <v>3612</v>
      </c>
      <c r="G697" s="7" t="s">
        <v>3613</v>
      </c>
      <c r="H697" s="7" t="s">
        <v>3614</v>
      </c>
      <c r="I697" s="7" t="s">
        <v>3615</v>
      </c>
      <c r="J697" s="7" t="s">
        <v>3616</v>
      </c>
      <c r="K697" s="7"/>
      <c r="L697" s="11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 ht="63" x14ac:dyDescent="0.2">
      <c r="A698" s="61">
        <v>697</v>
      </c>
      <c r="B698" s="7" t="s">
        <v>3584</v>
      </c>
      <c r="C698" s="8" t="s">
        <v>2443</v>
      </c>
      <c r="D698" s="9" t="s">
        <v>48</v>
      </c>
      <c r="E698" s="7"/>
      <c r="F698" s="7" t="s">
        <v>3617</v>
      </c>
      <c r="G698" s="7" t="s">
        <v>3618</v>
      </c>
      <c r="H698" s="7" t="s">
        <v>3619</v>
      </c>
      <c r="I698" s="10" t="str">
        <f>HYPERLINK("mailto:rech_n_i@school655.ru","rech_n_i@school655.ru")</f>
        <v>rech_n_i@school655.ru</v>
      </c>
      <c r="J698" s="7" t="s">
        <v>3620</v>
      </c>
      <c r="K698" s="7" t="s">
        <v>3621</v>
      </c>
      <c r="L698" s="13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 ht="52.5" x14ac:dyDescent="0.2">
      <c r="A699" s="61">
        <v>698</v>
      </c>
      <c r="B699" s="7" t="s">
        <v>3584</v>
      </c>
      <c r="C699" s="8" t="s">
        <v>2443</v>
      </c>
      <c r="D699" s="9" t="s">
        <v>102</v>
      </c>
      <c r="E699" s="7"/>
      <c r="F699" s="7" t="s">
        <v>3622</v>
      </c>
      <c r="G699" s="7" t="s">
        <v>3623</v>
      </c>
      <c r="H699" s="7" t="s">
        <v>3624</v>
      </c>
      <c r="I699" s="7" t="s">
        <v>3625</v>
      </c>
      <c r="J699" s="7" t="s">
        <v>3626</v>
      </c>
      <c r="K699" s="7"/>
      <c r="L699" s="11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 ht="73.5" x14ac:dyDescent="0.2">
      <c r="A700" s="61">
        <v>699</v>
      </c>
      <c r="B700" s="7" t="s">
        <v>3584</v>
      </c>
      <c r="C700" s="8" t="s">
        <v>2443</v>
      </c>
      <c r="D700" s="9">
        <v>10</v>
      </c>
      <c r="E700" s="7"/>
      <c r="F700" s="7" t="s">
        <v>3627</v>
      </c>
      <c r="G700" s="7" t="s">
        <v>3628</v>
      </c>
      <c r="H700" s="7" t="s">
        <v>3629</v>
      </c>
      <c r="I700" s="10" t="str">
        <f>HYPERLINK("mailto:stpetergof-lib@yandex.ru","stpetergof-lib@yandex.ru")</f>
        <v>stpetergof-lib@yandex.ru</v>
      </c>
      <c r="J700" s="7" t="s">
        <v>3630</v>
      </c>
      <c r="K700" s="10" t="str">
        <f>HYPERLINK("https://vk.com/bibl.gushina?w=wall-48923978_2911%2Fall","https://vk.com/bibl.gushina?w=wall-48923978_2911%2Fall ")</f>
        <v xml:space="preserve">https://vk.com/bibl.gushina?w=wall-48923978_2911%2Fall </v>
      </c>
      <c r="L700" s="11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 ht="52.5" x14ac:dyDescent="0.2">
      <c r="A701" s="61">
        <v>700</v>
      </c>
      <c r="B701" s="7" t="s">
        <v>3584</v>
      </c>
      <c r="C701" s="8" t="s">
        <v>2443</v>
      </c>
      <c r="D701" s="9" t="s">
        <v>248</v>
      </c>
      <c r="E701" s="7"/>
      <c r="F701" s="7" t="s">
        <v>3631</v>
      </c>
      <c r="G701" s="7"/>
      <c r="H701" s="7"/>
      <c r="I701" s="10"/>
      <c r="J701" s="7"/>
      <c r="K701" s="7" t="s">
        <v>104</v>
      </c>
      <c r="L701" s="11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 ht="42" x14ac:dyDescent="0.2">
      <c r="A702" s="61">
        <v>701</v>
      </c>
      <c r="B702" s="7" t="s">
        <v>3584</v>
      </c>
      <c r="C702" s="8" t="s">
        <v>2443</v>
      </c>
      <c r="D702" s="9" t="s">
        <v>254</v>
      </c>
      <c r="E702" s="7"/>
      <c r="F702" s="7" t="s">
        <v>3632</v>
      </c>
      <c r="G702" s="7"/>
      <c r="H702" s="7"/>
      <c r="I702" s="10"/>
      <c r="J702" s="7"/>
      <c r="K702" s="7" t="s">
        <v>104</v>
      </c>
      <c r="L702" s="11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 ht="52.5" x14ac:dyDescent="0.2">
      <c r="A703" s="61">
        <v>702</v>
      </c>
      <c r="B703" s="7" t="s">
        <v>3584</v>
      </c>
      <c r="C703" s="8" t="s">
        <v>2443</v>
      </c>
      <c r="D703" s="9" t="s">
        <v>260</v>
      </c>
      <c r="E703" s="7"/>
      <c r="F703" s="7" t="s">
        <v>3633</v>
      </c>
      <c r="G703" s="7"/>
      <c r="H703" s="15"/>
      <c r="I703" s="10"/>
      <c r="J703" s="7"/>
      <c r="K703" s="7" t="s">
        <v>104</v>
      </c>
      <c r="L703" s="13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 ht="52.5" x14ac:dyDescent="0.2">
      <c r="A704" s="61">
        <v>703</v>
      </c>
      <c r="B704" s="7" t="s">
        <v>3584</v>
      </c>
      <c r="C704" s="8" t="s">
        <v>2443</v>
      </c>
      <c r="D704" s="9" t="s">
        <v>266</v>
      </c>
      <c r="E704" s="7"/>
      <c r="F704" s="7" t="s">
        <v>3634</v>
      </c>
      <c r="G704" s="7" t="s">
        <v>3635</v>
      </c>
      <c r="H704" s="7" t="s">
        <v>3636</v>
      </c>
      <c r="I704" s="10" t="str">
        <f>HYPERLINK("mailto:s427@ya.ru","s427@ya.ru")</f>
        <v>s427@ya.ru</v>
      </c>
      <c r="J704" s="7" t="s">
        <v>3637</v>
      </c>
      <c r="K704" s="10"/>
      <c r="L704" s="11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 ht="63" x14ac:dyDescent="0.2">
      <c r="A705" s="61">
        <v>704</v>
      </c>
      <c r="B705" s="7" t="s">
        <v>3584</v>
      </c>
      <c r="C705" s="8" t="s">
        <v>2443</v>
      </c>
      <c r="D705" s="9" t="s">
        <v>272</v>
      </c>
      <c r="E705" s="7"/>
      <c r="F705" s="7" t="s">
        <v>3638</v>
      </c>
      <c r="G705" s="7" t="s">
        <v>3639</v>
      </c>
      <c r="H705" s="7" t="s">
        <v>3640</v>
      </c>
      <c r="I705" s="7" t="s">
        <v>3641</v>
      </c>
      <c r="J705" s="7" t="s">
        <v>3642</v>
      </c>
      <c r="K705" s="10" t="s">
        <v>3643</v>
      </c>
      <c r="L705" s="11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 ht="31.5" x14ac:dyDescent="0.2">
      <c r="A706" s="61">
        <v>705</v>
      </c>
      <c r="B706" s="7" t="s">
        <v>3584</v>
      </c>
      <c r="C706" s="8" t="s">
        <v>2443</v>
      </c>
      <c r="D706" s="9" t="s">
        <v>278</v>
      </c>
      <c r="E706" s="7"/>
      <c r="F706" s="7" t="s">
        <v>3644</v>
      </c>
      <c r="G706" s="7" t="s">
        <v>3645</v>
      </c>
      <c r="H706" s="7" t="s">
        <v>3646</v>
      </c>
      <c r="I706" s="7" t="s">
        <v>3647</v>
      </c>
      <c r="J706" s="7" t="s">
        <v>3648</v>
      </c>
      <c r="K706" s="7"/>
      <c r="L706" s="13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 ht="52.5" x14ac:dyDescent="0.2">
      <c r="A707" s="61">
        <v>706</v>
      </c>
      <c r="B707" s="7" t="s">
        <v>3584</v>
      </c>
      <c r="C707" s="8" t="s">
        <v>2443</v>
      </c>
      <c r="D707" s="9" t="s">
        <v>284</v>
      </c>
      <c r="E707" s="7"/>
      <c r="F707" s="7" t="s">
        <v>3649</v>
      </c>
      <c r="G707" s="7"/>
      <c r="H707" s="7"/>
      <c r="I707" s="7"/>
      <c r="J707" s="7"/>
      <c r="K707" s="7" t="s">
        <v>104</v>
      </c>
      <c r="L707" s="13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 ht="52.5" x14ac:dyDescent="0.2">
      <c r="A708" s="61">
        <v>707</v>
      </c>
      <c r="B708" s="7" t="s">
        <v>3584</v>
      </c>
      <c r="C708" s="8" t="s">
        <v>2443</v>
      </c>
      <c r="D708" s="9" t="s">
        <v>290</v>
      </c>
      <c r="E708" s="7"/>
      <c r="F708" s="7" t="s">
        <v>3650</v>
      </c>
      <c r="G708" s="7"/>
      <c r="H708" s="7"/>
      <c r="I708" s="7"/>
      <c r="J708" s="7"/>
      <c r="K708" s="7" t="s">
        <v>104</v>
      </c>
      <c r="L708" s="13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 ht="63" x14ac:dyDescent="0.2">
      <c r="A709" s="61">
        <v>708</v>
      </c>
      <c r="B709" s="7" t="s">
        <v>3584</v>
      </c>
      <c r="C709" s="8" t="s">
        <v>2443</v>
      </c>
      <c r="D709" s="9" t="s">
        <v>296</v>
      </c>
      <c r="E709" s="7"/>
      <c r="F709" s="7" t="s">
        <v>3651</v>
      </c>
      <c r="G709" s="7"/>
      <c r="H709" s="7"/>
      <c r="I709" s="7"/>
      <c r="J709" s="7"/>
      <c r="K709" s="7" t="s">
        <v>104</v>
      </c>
      <c r="L709" s="13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 ht="84" x14ac:dyDescent="0.2">
      <c r="A710" s="61">
        <v>709</v>
      </c>
      <c r="B710" s="7" t="s">
        <v>3584</v>
      </c>
      <c r="C710" s="8" t="s">
        <v>2443</v>
      </c>
      <c r="D710" s="9" t="s">
        <v>302</v>
      </c>
      <c r="E710" s="7"/>
      <c r="F710" s="7" t="s">
        <v>3652</v>
      </c>
      <c r="G710" s="7"/>
      <c r="H710" s="7"/>
      <c r="I710" s="7"/>
      <c r="J710" s="7"/>
      <c r="K710" s="7" t="s">
        <v>104</v>
      </c>
      <c r="L710" s="13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 ht="73.5" x14ac:dyDescent="0.2">
      <c r="A711" s="61">
        <v>710</v>
      </c>
      <c r="B711" s="7" t="s">
        <v>3584</v>
      </c>
      <c r="C711" s="8" t="s">
        <v>2443</v>
      </c>
      <c r="D711" s="9" t="s">
        <v>308</v>
      </c>
      <c r="E711" s="7"/>
      <c r="F711" s="7" t="s">
        <v>3653</v>
      </c>
      <c r="G711" s="7"/>
      <c r="H711" s="7"/>
      <c r="I711" s="7"/>
      <c r="J711" s="7"/>
      <c r="K711" s="7" t="s">
        <v>104</v>
      </c>
      <c r="L711" s="13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 ht="63" x14ac:dyDescent="0.2">
      <c r="A712" s="61">
        <v>711</v>
      </c>
      <c r="B712" s="7" t="s">
        <v>3584</v>
      </c>
      <c r="C712" s="8" t="s">
        <v>2443</v>
      </c>
      <c r="D712" s="9" t="s">
        <v>10</v>
      </c>
      <c r="E712" s="7"/>
      <c r="F712" s="7" t="s">
        <v>3654</v>
      </c>
      <c r="G712" s="7"/>
      <c r="H712" s="7"/>
      <c r="I712" s="7"/>
      <c r="J712" s="7"/>
      <c r="K712" s="7" t="s">
        <v>104</v>
      </c>
      <c r="L712" s="13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 ht="73.5" x14ac:dyDescent="0.2">
      <c r="A713" s="61">
        <v>712</v>
      </c>
      <c r="B713" s="7" t="s">
        <v>3584</v>
      </c>
      <c r="C713" s="8" t="s">
        <v>2443</v>
      </c>
      <c r="D713" s="9" t="s">
        <v>319</v>
      </c>
      <c r="E713" s="7"/>
      <c r="F713" s="7" t="s">
        <v>3655</v>
      </c>
      <c r="G713" s="7"/>
      <c r="H713" s="7"/>
      <c r="I713" s="7"/>
      <c r="J713" s="7"/>
      <c r="K713" s="7" t="s">
        <v>104</v>
      </c>
      <c r="L713" s="13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 ht="63" x14ac:dyDescent="0.2">
      <c r="A714" s="61">
        <v>713</v>
      </c>
      <c r="B714" s="7" t="s">
        <v>3584</v>
      </c>
      <c r="C714" s="8" t="s">
        <v>2443</v>
      </c>
      <c r="D714" s="9" t="s">
        <v>325</v>
      </c>
      <c r="E714" s="7"/>
      <c r="F714" s="7" t="s">
        <v>3656</v>
      </c>
      <c r="G714" s="7"/>
      <c r="H714" s="7"/>
      <c r="I714" s="7"/>
      <c r="J714" s="7"/>
      <c r="K714" s="7" t="s">
        <v>104</v>
      </c>
      <c r="L714" s="13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</row>
    <row r="715" spans="1:23" ht="52.5" x14ac:dyDescent="0.2">
      <c r="A715" s="61">
        <v>714</v>
      </c>
      <c r="B715" s="7" t="s">
        <v>3584</v>
      </c>
      <c r="C715" s="8" t="s">
        <v>2443</v>
      </c>
      <c r="D715" s="9" t="s">
        <v>331</v>
      </c>
      <c r="E715" s="7"/>
      <c r="F715" s="7" t="s">
        <v>3657</v>
      </c>
      <c r="G715" s="7" t="s">
        <v>3658</v>
      </c>
      <c r="H715" s="7" t="s">
        <v>3659</v>
      </c>
      <c r="I715" s="7" t="s">
        <v>3660</v>
      </c>
      <c r="J715" s="7" t="s">
        <v>3661</v>
      </c>
      <c r="K715" s="10" t="s">
        <v>3662</v>
      </c>
      <c r="L715" s="13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 ht="63" x14ac:dyDescent="0.2">
      <c r="A716" s="61">
        <v>715</v>
      </c>
      <c r="B716" s="7" t="s">
        <v>3584</v>
      </c>
      <c r="C716" s="8" t="s">
        <v>2443</v>
      </c>
      <c r="D716" s="9" t="s">
        <v>337</v>
      </c>
      <c r="E716" s="7"/>
      <c r="F716" s="7" t="s">
        <v>3663</v>
      </c>
      <c r="G716" s="7"/>
      <c r="H716" s="7"/>
      <c r="I716" s="7"/>
      <c r="J716" s="7"/>
      <c r="K716" s="7" t="s">
        <v>104</v>
      </c>
      <c r="L716" s="11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 ht="63" x14ac:dyDescent="0.2">
      <c r="A717" s="61">
        <v>716</v>
      </c>
      <c r="B717" s="7" t="s">
        <v>3584</v>
      </c>
      <c r="C717" s="8" t="s">
        <v>2443</v>
      </c>
      <c r="D717" s="9" t="s">
        <v>343</v>
      </c>
      <c r="E717" s="7"/>
      <c r="F717" s="7" t="s">
        <v>3664</v>
      </c>
      <c r="G717" s="7" t="s">
        <v>3665</v>
      </c>
      <c r="H717" s="7" t="s">
        <v>3666</v>
      </c>
      <c r="I717" s="7" t="s">
        <v>3667</v>
      </c>
      <c r="J717" s="7" t="s">
        <v>3668</v>
      </c>
      <c r="K717" s="10" t="s">
        <v>3669</v>
      </c>
      <c r="L717" s="34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ht="63" x14ac:dyDescent="0.2">
      <c r="A718" s="61">
        <v>717</v>
      </c>
      <c r="B718" s="7" t="s">
        <v>3584</v>
      </c>
      <c r="C718" s="8" t="s">
        <v>2443</v>
      </c>
      <c r="D718" s="9" t="s">
        <v>55</v>
      </c>
      <c r="E718" s="7"/>
      <c r="F718" s="7" t="s">
        <v>3670</v>
      </c>
      <c r="G718" s="7" t="s">
        <v>3671</v>
      </c>
      <c r="H718" s="7" t="s">
        <v>3672</v>
      </c>
      <c r="I718" s="7" t="s">
        <v>3673</v>
      </c>
      <c r="J718" s="7" t="s">
        <v>3674</v>
      </c>
      <c r="K718" s="10" t="s">
        <v>3675</v>
      </c>
      <c r="L718" s="34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ht="52.5" x14ac:dyDescent="0.2">
      <c r="A719" s="61">
        <v>718</v>
      </c>
      <c r="B719" s="7" t="s">
        <v>3584</v>
      </c>
      <c r="C719" s="8" t="s">
        <v>2443</v>
      </c>
      <c r="D719" s="9" t="s">
        <v>106</v>
      </c>
      <c r="E719" s="7"/>
      <c r="F719" s="7" t="s">
        <v>3676</v>
      </c>
      <c r="G719" s="7" t="s">
        <v>3677</v>
      </c>
      <c r="H719" s="7" t="s">
        <v>3678</v>
      </c>
      <c r="I719" s="7" t="s">
        <v>3679</v>
      </c>
      <c r="J719" s="7" t="s">
        <v>3680</v>
      </c>
      <c r="K719" s="10" t="s">
        <v>3681</v>
      </c>
      <c r="L719" s="50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</row>
    <row r="720" spans="1:23" ht="63" x14ac:dyDescent="0.2">
      <c r="A720" s="61">
        <v>719</v>
      </c>
      <c r="B720" s="7" t="s">
        <v>3584</v>
      </c>
      <c r="C720" s="8" t="s">
        <v>2443</v>
      </c>
      <c r="D720" s="9" t="s">
        <v>141</v>
      </c>
      <c r="E720" s="7"/>
      <c r="F720" s="7" t="s">
        <v>3682</v>
      </c>
      <c r="G720" s="7" t="s">
        <v>3683</v>
      </c>
      <c r="H720" s="7" t="s">
        <v>3684</v>
      </c>
      <c r="I720" s="7" t="s">
        <v>3685</v>
      </c>
      <c r="J720" s="7" t="s">
        <v>3686</v>
      </c>
      <c r="K720" s="10" t="s">
        <v>3687</v>
      </c>
      <c r="L720" s="50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</row>
    <row r="721" spans="1:23" ht="147" x14ac:dyDescent="0.2">
      <c r="A721" s="61">
        <v>720</v>
      </c>
      <c r="B721" s="7" t="s">
        <v>3584</v>
      </c>
      <c r="C721" s="63" t="s">
        <v>2443</v>
      </c>
      <c r="D721" s="64" t="s">
        <v>160</v>
      </c>
      <c r="E721" s="65"/>
      <c r="F721" s="65" t="s">
        <v>3688</v>
      </c>
      <c r="G721" s="65" t="s">
        <v>3689</v>
      </c>
      <c r="H721" s="65">
        <v>89117432803</v>
      </c>
      <c r="I721" s="65" t="s">
        <v>3690</v>
      </c>
      <c r="J721" s="65" t="s">
        <v>3691</v>
      </c>
      <c r="K721" s="65"/>
      <c r="L721" s="34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ht="73.5" x14ac:dyDescent="0.2">
      <c r="A722" s="61">
        <v>721</v>
      </c>
      <c r="B722" s="7" t="s">
        <v>3692</v>
      </c>
      <c r="C722" s="8" t="s">
        <v>2354</v>
      </c>
      <c r="D722" s="9" t="s">
        <v>11</v>
      </c>
      <c r="E722" s="7"/>
      <c r="F722" s="7" t="s">
        <v>3693</v>
      </c>
      <c r="G722" s="7" t="s">
        <v>3694</v>
      </c>
      <c r="H722" s="7" t="s">
        <v>3695</v>
      </c>
      <c r="I722" s="7" t="s">
        <v>3696</v>
      </c>
      <c r="J722" s="7" t="s">
        <v>3697</v>
      </c>
      <c r="K722" s="7"/>
      <c r="L722" s="50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</row>
    <row r="723" spans="1:23" ht="42" x14ac:dyDescent="0.2">
      <c r="A723" s="61">
        <v>722</v>
      </c>
      <c r="B723" s="7" t="s">
        <v>3692</v>
      </c>
      <c r="C723" s="8" t="s">
        <v>2354</v>
      </c>
      <c r="D723" s="9" t="s">
        <v>17</v>
      </c>
      <c r="E723" s="7"/>
      <c r="F723" s="7" t="s">
        <v>3698</v>
      </c>
      <c r="G723" s="7" t="s">
        <v>3699</v>
      </c>
      <c r="H723" s="7" t="s">
        <v>3700</v>
      </c>
      <c r="I723" s="7" t="s">
        <v>3701</v>
      </c>
      <c r="J723" s="7" t="s">
        <v>3702</v>
      </c>
      <c r="K723" s="10" t="s">
        <v>3703</v>
      </c>
      <c r="L723" s="11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 ht="94.5" x14ac:dyDescent="0.2">
      <c r="A724" s="61">
        <v>723</v>
      </c>
      <c r="B724" s="7" t="s">
        <v>3692</v>
      </c>
      <c r="C724" s="8" t="s">
        <v>2354</v>
      </c>
      <c r="D724" s="9" t="s">
        <v>23</v>
      </c>
      <c r="E724" s="7"/>
      <c r="F724" s="7" t="s">
        <v>3704</v>
      </c>
      <c r="G724" s="7" t="s">
        <v>3705</v>
      </c>
      <c r="H724" s="7" t="s">
        <v>3706</v>
      </c>
      <c r="I724" s="7" t="s">
        <v>3707</v>
      </c>
      <c r="J724" s="7" t="s">
        <v>3708</v>
      </c>
      <c r="K724" s="10" t="str">
        <f>HYPERLINK("http://www.stgt.ru/","http://www.stgt.ru/")</f>
        <v>http://www.stgt.ru/</v>
      </c>
      <c r="L724" s="11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 ht="84" x14ac:dyDescent="0.2">
      <c r="A725" s="61">
        <v>724</v>
      </c>
      <c r="B725" s="7" t="s">
        <v>3692</v>
      </c>
      <c r="C725" s="8" t="s">
        <v>2354</v>
      </c>
      <c r="D725" s="9" t="s">
        <v>30</v>
      </c>
      <c r="E725" s="7"/>
      <c r="F725" s="7" t="s">
        <v>3709</v>
      </c>
      <c r="G725" s="7"/>
      <c r="H725" s="7"/>
      <c r="I725" s="7"/>
      <c r="J725" s="7"/>
      <c r="K725" s="7" t="s">
        <v>104</v>
      </c>
      <c r="L725" s="11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 ht="63" x14ac:dyDescent="0.2">
      <c r="A726" s="61">
        <v>725</v>
      </c>
      <c r="B726" s="7" t="s">
        <v>3692</v>
      </c>
      <c r="C726" s="8" t="s">
        <v>2354</v>
      </c>
      <c r="D726" s="9" t="s">
        <v>35</v>
      </c>
      <c r="E726" s="7"/>
      <c r="F726" s="7" t="s">
        <v>3710</v>
      </c>
      <c r="G726" s="7" t="s">
        <v>3711</v>
      </c>
      <c r="H726" s="7" t="s">
        <v>3712</v>
      </c>
      <c r="I726" s="7" t="s">
        <v>3713</v>
      </c>
      <c r="J726" s="7" t="s">
        <v>3714</v>
      </c>
      <c r="K726" s="7"/>
      <c r="L726" s="11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 ht="73.5" x14ac:dyDescent="0.2">
      <c r="A727" s="61">
        <v>726</v>
      </c>
      <c r="B727" s="7" t="s">
        <v>3692</v>
      </c>
      <c r="C727" s="8" t="s">
        <v>2354</v>
      </c>
      <c r="D727" s="9" t="s">
        <v>84</v>
      </c>
      <c r="E727" s="7" t="s">
        <v>5272</v>
      </c>
      <c r="F727" s="7" t="s">
        <v>3715</v>
      </c>
      <c r="G727" s="7" t="s">
        <v>3716</v>
      </c>
      <c r="H727" s="7" t="s">
        <v>3717</v>
      </c>
      <c r="I727" s="7" t="s">
        <v>3718</v>
      </c>
      <c r="J727" s="7" t="s">
        <v>3719</v>
      </c>
      <c r="K727" s="10" t="s">
        <v>3720</v>
      </c>
      <c r="L727" s="13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 ht="52.5" x14ac:dyDescent="0.2">
      <c r="A728" s="61">
        <v>727</v>
      </c>
      <c r="B728" s="7" t="s">
        <v>3692</v>
      </c>
      <c r="C728" s="8" t="s">
        <v>2354</v>
      </c>
      <c r="D728" s="9" t="s">
        <v>41</v>
      </c>
      <c r="E728" s="7"/>
      <c r="F728" s="7" t="s">
        <v>3721</v>
      </c>
      <c r="G728" s="7" t="s">
        <v>3722</v>
      </c>
      <c r="H728" s="7" t="s">
        <v>3723</v>
      </c>
      <c r="I728" s="7" t="s">
        <v>3724</v>
      </c>
      <c r="J728" s="7" t="s">
        <v>3725</v>
      </c>
      <c r="K728" s="10" t="s">
        <v>3726</v>
      </c>
      <c r="L728" s="13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 ht="52.5" x14ac:dyDescent="0.2">
      <c r="A729" s="61">
        <v>728</v>
      </c>
      <c r="B729" s="7" t="s">
        <v>3692</v>
      </c>
      <c r="C729" s="8" t="s">
        <v>2354</v>
      </c>
      <c r="D729" s="9" t="s">
        <v>48</v>
      </c>
      <c r="E729" s="7"/>
      <c r="F729" s="7" t="s">
        <v>3727</v>
      </c>
      <c r="G729" s="7" t="s">
        <v>3728</v>
      </c>
      <c r="H729" s="7" t="s">
        <v>3729</v>
      </c>
      <c r="I729" s="7" t="s">
        <v>3730</v>
      </c>
      <c r="J729" s="7" t="s">
        <v>3731</v>
      </c>
      <c r="K729" s="7"/>
      <c r="L729" s="11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 ht="42" x14ac:dyDescent="0.2">
      <c r="A730" s="61">
        <v>729</v>
      </c>
      <c r="B730" s="7" t="s">
        <v>3692</v>
      </c>
      <c r="C730" s="8" t="s">
        <v>2354</v>
      </c>
      <c r="D730" s="9" t="s">
        <v>102</v>
      </c>
      <c r="E730" s="7"/>
      <c r="F730" s="7" t="s">
        <v>3732</v>
      </c>
      <c r="G730" s="7" t="s">
        <v>3733</v>
      </c>
      <c r="H730" s="7" t="s">
        <v>3734</v>
      </c>
      <c r="I730" s="7" t="s">
        <v>3735</v>
      </c>
      <c r="J730" s="7" t="s">
        <v>3736</v>
      </c>
      <c r="K730" s="7"/>
      <c r="L730" s="11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 ht="52.5" x14ac:dyDescent="0.2">
      <c r="A731" s="61">
        <v>730</v>
      </c>
      <c r="B731" s="7" t="s">
        <v>3692</v>
      </c>
      <c r="C731" s="8" t="s">
        <v>2354</v>
      </c>
      <c r="D731" s="9" t="s">
        <v>242</v>
      </c>
      <c r="E731" s="7"/>
      <c r="F731" s="7" t="s">
        <v>3737</v>
      </c>
      <c r="G731" s="7" t="s">
        <v>3738</v>
      </c>
      <c r="H731" s="7" t="s">
        <v>3739</v>
      </c>
      <c r="I731" s="7" t="s">
        <v>3740</v>
      </c>
      <c r="J731" s="7" t="s">
        <v>3741</v>
      </c>
      <c r="K731" s="7"/>
      <c r="L731" s="11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 ht="63" x14ac:dyDescent="0.2">
      <c r="A732" s="61">
        <v>731</v>
      </c>
      <c r="B732" s="7" t="s">
        <v>3742</v>
      </c>
      <c r="C732" s="8" t="s">
        <v>2360</v>
      </c>
      <c r="D732" s="9" t="s">
        <v>11</v>
      </c>
      <c r="E732" s="7"/>
      <c r="F732" s="7" t="s">
        <v>3743</v>
      </c>
      <c r="G732" s="7" t="s">
        <v>3744</v>
      </c>
      <c r="H732" s="7" t="s">
        <v>3745</v>
      </c>
      <c r="I732" s="7" t="s">
        <v>3746</v>
      </c>
      <c r="J732" s="7" t="s">
        <v>3747</v>
      </c>
      <c r="K732" s="7"/>
      <c r="L732" s="11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 ht="52.5" x14ac:dyDescent="0.2">
      <c r="A733" s="61">
        <v>732</v>
      </c>
      <c r="B733" s="7" t="s">
        <v>3742</v>
      </c>
      <c r="C733" s="8" t="s">
        <v>2360</v>
      </c>
      <c r="D733" s="9" t="s">
        <v>17</v>
      </c>
      <c r="E733" s="7"/>
      <c r="F733" s="7" t="s">
        <v>3748</v>
      </c>
      <c r="G733" s="7" t="s">
        <v>3749</v>
      </c>
      <c r="H733" s="7" t="s">
        <v>3750</v>
      </c>
      <c r="I733" s="7" t="s">
        <v>3751</v>
      </c>
      <c r="J733" s="7" t="s">
        <v>3752</v>
      </c>
      <c r="K733" s="7"/>
      <c r="L733" s="11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 ht="94.5" x14ac:dyDescent="0.2">
      <c r="A734" s="61">
        <v>733</v>
      </c>
      <c r="B734" s="7" t="s">
        <v>3742</v>
      </c>
      <c r="C734" s="8" t="s">
        <v>2360</v>
      </c>
      <c r="D734" s="9" t="s">
        <v>23</v>
      </c>
      <c r="E734" s="7"/>
      <c r="F734" s="7" t="s">
        <v>3753</v>
      </c>
      <c r="G734" s="7" t="s">
        <v>3754</v>
      </c>
      <c r="H734" s="7" t="s">
        <v>3755</v>
      </c>
      <c r="I734" s="7" t="s">
        <v>3756</v>
      </c>
      <c r="J734" s="7" t="s">
        <v>3757</v>
      </c>
      <c r="K734" s="10" t="str">
        <f>HYPERLINK("http://www.iroso.ru/index.php/1066-20-noyabrya-2016-goda-sostoitsya-obrazovatelnaya-aktsiya-vserossijskij-geograficheskij-diktant","http://www.iroso.ru/index.php/1066-20-noyabrya-2016-goda-sostoitsya-obrazovatelnaya-aktsiya-vserossijskij-geograficheskij-diktant ")</f>
        <v xml:space="preserve">http://www.iroso.ru/index.php/1066-20-noyabrya-2016-goda-sostoitsya-obrazovatelnaya-aktsiya-vserossijskij-geograficheskij-diktant </v>
      </c>
      <c r="L734" s="11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 ht="52.5" x14ac:dyDescent="0.2">
      <c r="A735" s="61">
        <v>734</v>
      </c>
      <c r="B735" s="7" t="s">
        <v>3742</v>
      </c>
      <c r="C735" s="8" t="s">
        <v>2360</v>
      </c>
      <c r="D735" s="9" t="s">
        <v>30</v>
      </c>
      <c r="E735" s="7"/>
      <c r="F735" s="7" t="s">
        <v>3758</v>
      </c>
      <c r="G735" s="7" t="s">
        <v>3759</v>
      </c>
      <c r="H735" s="7" t="s">
        <v>3760</v>
      </c>
      <c r="I735" s="7" t="s">
        <v>3761</v>
      </c>
      <c r="J735" s="7" t="s">
        <v>3762</v>
      </c>
      <c r="K735" s="7"/>
      <c r="L735" s="13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 ht="63" x14ac:dyDescent="0.2">
      <c r="A736" s="61">
        <v>735</v>
      </c>
      <c r="B736" s="7" t="s">
        <v>3742</v>
      </c>
      <c r="C736" s="8" t="s">
        <v>2360</v>
      </c>
      <c r="D736" s="9" t="s">
        <v>35</v>
      </c>
      <c r="E736" s="7"/>
      <c r="F736" s="7" t="s">
        <v>3763</v>
      </c>
      <c r="G736" s="7" t="s">
        <v>3764</v>
      </c>
      <c r="H736" s="7" t="s">
        <v>3765</v>
      </c>
      <c r="I736" s="7" t="s">
        <v>3766</v>
      </c>
      <c r="J736" s="7" t="s">
        <v>3767</v>
      </c>
      <c r="K736" s="7"/>
      <c r="L736" s="11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 ht="42" x14ac:dyDescent="0.2">
      <c r="A737" s="61">
        <v>736</v>
      </c>
      <c r="B737" s="7" t="s">
        <v>3742</v>
      </c>
      <c r="C737" s="8" t="s">
        <v>2360</v>
      </c>
      <c r="D737" s="9" t="s">
        <v>84</v>
      </c>
      <c r="E737" s="7"/>
      <c r="F737" s="7" t="s">
        <v>3768</v>
      </c>
      <c r="G737" s="7" t="s">
        <v>3769</v>
      </c>
      <c r="H737" s="7" t="s">
        <v>3755</v>
      </c>
      <c r="I737" s="7" t="s">
        <v>3770</v>
      </c>
      <c r="J737" s="7" t="s">
        <v>3771</v>
      </c>
      <c r="K737" s="7"/>
      <c r="L737" s="11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 ht="52.5" x14ac:dyDescent="0.2">
      <c r="A738" s="61">
        <v>737</v>
      </c>
      <c r="B738" s="7" t="s">
        <v>3742</v>
      </c>
      <c r="C738" s="8" t="s">
        <v>2360</v>
      </c>
      <c r="D738" s="9" t="s">
        <v>41</v>
      </c>
      <c r="E738" s="7"/>
      <c r="F738" s="7" t="s">
        <v>3772</v>
      </c>
      <c r="G738" s="7" t="s">
        <v>3773</v>
      </c>
      <c r="H738" s="7" t="s">
        <v>3774</v>
      </c>
      <c r="I738" s="7" t="s">
        <v>3775</v>
      </c>
      <c r="J738" s="7" t="s">
        <v>3776</v>
      </c>
      <c r="K738" s="10" t="str">
        <f>HYPERLINK("http://soch3-nev.ru/p48aa1.html","http://soch3-nev.ru/p48aa1.html")</f>
        <v>http://soch3-nev.ru/p48aa1.html</v>
      </c>
      <c r="L738" s="11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 ht="52.5" x14ac:dyDescent="0.2">
      <c r="A739" s="61">
        <v>738</v>
      </c>
      <c r="B739" s="7" t="s">
        <v>3742</v>
      </c>
      <c r="C739" s="8" t="s">
        <v>2360</v>
      </c>
      <c r="D739" s="9" t="s">
        <v>48</v>
      </c>
      <c r="E739" s="7"/>
      <c r="F739" s="7" t="s">
        <v>3777</v>
      </c>
      <c r="G739" s="7" t="s">
        <v>3778</v>
      </c>
      <c r="H739" s="7" t="s">
        <v>3779</v>
      </c>
      <c r="I739" s="7" t="s">
        <v>3780</v>
      </c>
      <c r="J739" s="7" t="s">
        <v>3781</v>
      </c>
      <c r="K739" s="7"/>
      <c r="L739" s="11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 ht="42" x14ac:dyDescent="0.2">
      <c r="A740" s="61">
        <v>739</v>
      </c>
      <c r="B740" s="7" t="s">
        <v>3742</v>
      </c>
      <c r="C740" s="8" t="s">
        <v>2360</v>
      </c>
      <c r="D740" s="9" t="s">
        <v>102</v>
      </c>
      <c r="E740" s="7"/>
      <c r="F740" s="7" t="s">
        <v>3782</v>
      </c>
      <c r="G740" s="7" t="s">
        <v>3783</v>
      </c>
      <c r="H740" s="7" t="s">
        <v>3784</v>
      </c>
      <c r="I740" s="7" t="s">
        <v>3785</v>
      </c>
      <c r="J740" s="7" t="s">
        <v>3786</v>
      </c>
      <c r="K740" s="10" t="str">
        <f>HYPERLINK("http://uglschool5.ru/content/vserossiiskii-geograficheskii-diktant","http://uglschool5.ru/content/vserossiiskii-geograficheskii-diktant")</f>
        <v>http://uglschool5.ru/content/vserossiiskii-geograficheskii-diktant</v>
      </c>
      <c r="L740" s="11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 ht="42" x14ac:dyDescent="0.2">
      <c r="A741" s="61">
        <v>740</v>
      </c>
      <c r="B741" s="7" t="s">
        <v>3742</v>
      </c>
      <c r="C741" s="8" t="s">
        <v>2360</v>
      </c>
      <c r="D741" s="9" t="s">
        <v>242</v>
      </c>
      <c r="E741" s="7"/>
      <c r="F741" s="7" t="s">
        <v>3787</v>
      </c>
      <c r="G741" s="7" t="s">
        <v>3788</v>
      </c>
      <c r="H741" s="7" t="s">
        <v>3789</v>
      </c>
      <c r="I741" s="7" t="s">
        <v>3790</v>
      </c>
      <c r="J741" s="7" t="s">
        <v>3791</v>
      </c>
      <c r="K741" s="7"/>
      <c r="L741" s="11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 ht="31.5" x14ac:dyDescent="0.2">
      <c r="A742" s="61">
        <v>741</v>
      </c>
      <c r="B742" s="7" t="s">
        <v>3742</v>
      </c>
      <c r="C742" s="8" t="s">
        <v>2360</v>
      </c>
      <c r="D742" s="9" t="s">
        <v>248</v>
      </c>
      <c r="E742" s="7"/>
      <c r="F742" s="7" t="s">
        <v>3792</v>
      </c>
      <c r="G742" s="7" t="s">
        <v>3793</v>
      </c>
      <c r="H742" s="7" t="s">
        <v>3794</v>
      </c>
      <c r="I742" s="7" t="s">
        <v>3795</v>
      </c>
      <c r="J742" s="7" t="s">
        <v>3796</v>
      </c>
      <c r="K742" s="7"/>
      <c r="L742" s="11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 ht="42" x14ac:dyDescent="0.2">
      <c r="A743" s="61">
        <v>742</v>
      </c>
      <c r="B743" s="7" t="s">
        <v>3742</v>
      </c>
      <c r="C743" s="8" t="s">
        <v>2360</v>
      </c>
      <c r="D743" s="9" t="s">
        <v>254</v>
      </c>
      <c r="E743" s="7"/>
      <c r="F743" s="7" t="s">
        <v>3797</v>
      </c>
      <c r="G743" s="7" t="s">
        <v>3798</v>
      </c>
      <c r="H743" s="7" t="s">
        <v>3799</v>
      </c>
      <c r="I743" s="7" t="s">
        <v>3800</v>
      </c>
      <c r="J743" s="7" t="s">
        <v>3801</v>
      </c>
      <c r="K743" s="10" t="s">
        <v>3802</v>
      </c>
      <c r="L743" s="11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 ht="42" x14ac:dyDescent="0.2">
      <c r="A744" s="61">
        <v>743</v>
      </c>
      <c r="B744" s="7" t="s">
        <v>3742</v>
      </c>
      <c r="C744" s="8" t="s">
        <v>2360</v>
      </c>
      <c r="D744" s="9" t="s">
        <v>260</v>
      </c>
      <c r="E744" s="7"/>
      <c r="F744" s="7" t="s">
        <v>3803</v>
      </c>
      <c r="G744" s="7" t="s">
        <v>3804</v>
      </c>
      <c r="H744" s="7" t="s">
        <v>3805</v>
      </c>
      <c r="I744" s="7" t="s">
        <v>3806</v>
      </c>
      <c r="J744" s="7" t="s">
        <v>3807</v>
      </c>
      <c r="K744" s="7"/>
      <c r="L744" s="11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 ht="73.5" x14ac:dyDescent="0.2">
      <c r="A745" s="61">
        <v>744</v>
      </c>
      <c r="B745" s="7" t="s">
        <v>3742</v>
      </c>
      <c r="C745" s="8" t="s">
        <v>2360</v>
      </c>
      <c r="D745" s="9" t="s">
        <v>266</v>
      </c>
      <c r="E745" s="7"/>
      <c r="F745" s="7" t="s">
        <v>3808</v>
      </c>
      <c r="G745" s="7" t="s">
        <v>3809</v>
      </c>
      <c r="H745" s="7" t="s">
        <v>3810</v>
      </c>
      <c r="I745" s="7" t="s">
        <v>3811</v>
      </c>
      <c r="J745" s="7" t="s">
        <v>3812</v>
      </c>
      <c r="K745" s="7"/>
      <c r="L745" s="11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 ht="73.5" x14ac:dyDescent="0.2">
      <c r="A746" s="61">
        <v>745</v>
      </c>
      <c r="B746" s="7" t="s">
        <v>3742</v>
      </c>
      <c r="C746" s="8" t="s">
        <v>2360</v>
      </c>
      <c r="D746" s="9" t="s">
        <v>272</v>
      </c>
      <c r="E746" s="7"/>
      <c r="F746" s="7" t="s">
        <v>3813</v>
      </c>
      <c r="G746" s="7" t="s">
        <v>3814</v>
      </c>
      <c r="H746" s="7" t="s">
        <v>3815</v>
      </c>
      <c r="I746" s="7" t="s">
        <v>3816</v>
      </c>
      <c r="J746" s="7" t="s">
        <v>3817</v>
      </c>
      <c r="K746" s="7"/>
      <c r="L746" s="11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 ht="84" x14ac:dyDescent="0.2">
      <c r="A747" s="61">
        <v>746</v>
      </c>
      <c r="B747" s="7" t="s">
        <v>3742</v>
      </c>
      <c r="C747" s="8" t="s">
        <v>2360</v>
      </c>
      <c r="D747" s="9" t="s">
        <v>278</v>
      </c>
      <c r="E747" s="7"/>
      <c r="F747" s="7" t="s">
        <v>3818</v>
      </c>
      <c r="G747" s="7" t="s">
        <v>3819</v>
      </c>
      <c r="H747" s="7" t="s">
        <v>3820</v>
      </c>
      <c r="I747" s="7" t="s">
        <v>3821</v>
      </c>
      <c r="J747" s="7" t="s">
        <v>3822</v>
      </c>
      <c r="K747" s="7"/>
      <c r="L747" s="11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 ht="73.5" x14ac:dyDescent="0.2">
      <c r="A748" s="61">
        <v>747</v>
      </c>
      <c r="B748" s="7" t="s">
        <v>3742</v>
      </c>
      <c r="C748" s="8" t="s">
        <v>2360</v>
      </c>
      <c r="D748" s="9" t="s">
        <v>284</v>
      </c>
      <c r="E748" s="7"/>
      <c r="F748" s="7" t="s">
        <v>3823</v>
      </c>
      <c r="G748" s="7" t="s">
        <v>3824</v>
      </c>
      <c r="H748" s="7" t="s">
        <v>3825</v>
      </c>
      <c r="I748" s="7" t="s">
        <v>3826</v>
      </c>
      <c r="J748" s="7" t="s">
        <v>3827</v>
      </c>
      <c r="K748" s="7"/>
      <c r="L748" s="11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 ht="42" x14ac:dyDescent="0.2">
      <c r="A749" s="61">
        <v>748</v>
      </c>
      <c r="B749" s="7" t="s">
        <v>3742</v>
      </c>
      <c r="C749" s="8" t="s">
        <v>2360</v>
      </c>
      <c r="D749" s="9" t="s">
        <v>290</v>
      </c>
      <c r="E749" s="7"/>
      <c r="F749" s="7" t="s">
        <v>3828</v>
      </c>
      <c r="G749" s="7" t="s">
        <v>3829</v>
      </c>
      <c r="H749" s="7" t="s">
        <v>3830</v>
      </c>
      <c r="I749" s="10" t="str">
        <f>HYPERLINK("mailto:centr_o@mail.ru","centr_o@mail.ru")</f>
        <v>centr_o@mail.ru</v>
      </c>
      <c r="J749" s="7" t="s">
        <v>3831</v>
      </c>
      <c r="K749" s="10" t="str">
        <f>HYPERLINK("http://tsentr-obrazovaniya.ru/obyavleniya/","http://tsentr-obrazovaniya.ru/obyavleniya/")</f>
        <v>http://tsentr-obrazovaniya.ru/obyavleniya/</v>
      </c>
      <c r="L749" s="13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 ht="63" x14ac:dyDescent="0.2">
      <c r="A750" s="61">
        <v>749</v>
      </c>
      <c r="B750" s="7" t="s">
        <v>3742</v>
      </c>
      <c r="C750" s="8" t="s">
        <v>2360</v>
      </c>
      <c r="D750" s="9" t="s">
        <v>296</v>
      </c>
      <c r="E750" s="7"/>
      <c r="F750" s="7" t="s">
        <v>3832</v>
      </c>
      <c r="G750" s="7" t="s">
        <v>3833</v>
      </c>
      <c r="H750" s="7" t="s">
        <v>3834</v>
      </c>
      <c r="I750" s="7" t="s">
        <v>3835</v>
      </c>
      <c r="J750" s="7" t="s">
        <v>3836</v>
      </c>
      <c r="K750" s="10"/>
      <c r="L750" s="13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 ht="42" x14ac:dyDescent="0.2">
      <c r="A751" s="61">
        <v>750</v>
      </c>
      <c r="B751" s="7" t="s">
        <v>3837</v>
      </c>
      <c r="C751" s="8" t="s">
        <v>2367</v>
      </c>
      <c r="D751" s="9" t="s">
        <v>11</v>
      </c>
      <c r="E751" s="7"/>
      <c r="F751" s="7" t="s">
        <v>3838</v>
      </c>
      <c r="G751" s="7" t="s">
        <v>3839</v>
      </c>
      <c r="H751" s="7" t="s">
        <v>3840</v>
      </c>
      <c r="I751" s="7" t="s">
        <v>3841</v>
      </c>
      <c r="J751" s="7" t="s">
        <v>3842</v>
      </c>
      <c r="K751" s="7" t="s">
        <v>3843</v>
      </c>
      <c r="L751" s="11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 ht="52.5" x14ac:dyDescent="0.2">
      <c r="A752" s="61">
        <v>751</v>
      </c>
      <c r="B752" s="7" t="s">
        <v>3837</v>
      </c>
      <c r="C752" s="8" t="s">
        <v>2367</v>
      </c>
      <c r="D752" s="9" t="s">
        <v>17</v>
      </c>
      <c r="E752" s="7"/>
      <c r="F752" s="7" t="s">
        <v>3844</v>
      </c>
      <c r="G752" s="7" t="s">
        <v>3845</v>
      </c>
      <c r="H752" s="7" t="s">
        <v>3846</v>
      </c>
      <c r="I752" s="7" t="s">
        <v>3847</v>
      </c>
      <c r="J752" s="7" t="s">
        <v>3848</v>
      </c>
      <c r="K752" s="7"/>
      <c r="L752" s="11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 ht="52.5" x14ac:dyDescent="0.2">
      <c r="A753" s="61">
        <v>752</v>
      </c>
      <c r="B753" s="7" t="s">
        <v>3837</v>
      </c>
      <c r="C753" s="8" t="s">
        <v>2367</v>
      </c>
      <c r="D753" s="9" t="s">
        <v>23</v>
      </c>
      <c r="E753" s="7"/>
      <c r="F753" s="7" t="s">
        <v>3849</v>
      </c>
      <c r="G753" s="7" t="s">
        <v>3850</v>
      </c>
      <c r="H753" s="7"/>
      <c r="I753" s="7" t="s">
        <v>3851</v>
      </c>
      <c r="J753" s="7" t="s">
        <v>3852</v>
      </c>
      <c r="K753" s="10" t="str">
        <f>HYPERLINK("http://school-13.edusite.ru/p251aa1.html","http://school-13.edusite.ru/p251aa1.html")</f>
        <v>http://school-13.edusite.ru/p251aa1.html</v>
      </c>
      <c r="L753" s="11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 ht="63" x14ac:dyDescent="0.2">
      <c r="A754" s="61">
        <v>753</v>
      </c>
      <c r="B754" s="7" t="s">
        <v>3837</v>
      </c>
      <c r="C754" s="8" t="s">
        <v>2367</v>
      </c>
      <c r="D754" s="9" t="s">
        <v>35</v>
      </c>
      <c r="E754" s="7"/>
      <c r="F754" s="7" t="s">
        <v>3853</v>
      </c>
      <c r="G754" s="7" t="s">
        <v>3854</v>
      </c>
      <c r="H754" s="7" t="s">
        <v>3855</v>
      </c>
      <c r="I754" s="7" t="s">
        <v>3856</v>
      </c>
      <c r="J754" s="7" t="s">
        <v>3857</v>
      </c>
      <c r="K754" s="10" t="s">
        <v>3858</v>
      </c>
      <c r="L754" s="11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 ht="52.5" x14ac:dyDescent="0.2">
      <c r="A755" s="61">
        <v>754</v>
      </c>
      <c r="B755" s="7" t="s">
        <v>3837</v>
      </c>
      <c r="C755" s="8" t="s">
        <v>2367</v>
      </c>
      <c r="D755" s="9" t="s">
        <v>84</v>
      </c>
      <c r="E755" s="7"/>
      <c r="F755" s="7" t="s">
        <v>3859</v>
      </c>
      <c r="G755" s="7" t="s">
        <v>3860</v>
      </c>
      <c r="H755" s="7" t="s">
        <v>3861</v>
      </c>
      <c r="I755" s="7" t="s">
        <v>3862</v>
      </c>
      <c r="J755" s="7" t="s">
        <v>3863</v>
      </c>
      <c r="K755" s="10" t="s">
        <v>3864</v>
      </c>
      <c r="L755" s="11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 ht="52.5" x14ac:dyDescent="0.2">
      <c r="A756" s="61">
        <v>755</v>
      </c>
      <c r="B756" s="7" t="s">
        <v>3837</v>
      </c>
      <c r="C756" s="8" t="s">
        <v>2367</v>
      </c>
      <c r="D756" s="9" t="s">
        <v>41</v>
      </c>
      <c r="E756" s="7" t="s">
        <v>5272</v>
      </c>
      <c r="F756" s="7" t="s">
        <v>3865</v>
      </c>
      <c r="G756" s="7" t="s">
        <v>3866</v>
      </c>
      <c r="H756" s="7" t="s">
        <v>3867</v>
      </c>
      <c r="I756" s="7" t="s">
        <v>3868</v>
      </c>
      <c r="J756" s="7" t="s">
        <v>3869</v>
      </c>
      <c r="K756" s="10" t="s">
        <v>3870</v>
      </c>
      <c r="L756" s="13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 ht="63" x14ac:dyDescent="0.2">
      <c r="A757" s="61">
        <v>756</v>
      </c>
      <c r="B757" s="7" t="s">
        <v>3837</v>
      </c>
      <c r="C757" s="8" t="s">
        <v>2367</v>
      </c>
      <c r="D757" s="9" t="s">
        <v>48</v>
      </c>
      <c r="E757" s="7"/>
      <c r="F757" s="7" t="s">
        <v>3871</v>
      </c>
      <c r="G757" s="7" t="s">
        <v>3872</v>
      </c>
      <c r="H757" s="7" t="s">
        <v>3873</v>
      </c>
      <c r="I757" s="7" t="s">
        <v>3874</v>
      </c>
      <c r="J757" s="7" t="s">
        <v>3875</v>
      </c>
      <c r="K757" s="10" t="s">
        <v>3876</v>
      </c>
      <c r="L757" s="13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 ht="52.5" x14ac:dyDescent="0.2">
      <c r="A758" s="61">
        <v>757</v>
      </c>
      <c r="B758" s="7" t="s">
        <v>3837</v>
      </c>
      <c r="C758" s="8" t="s">
        <v>2367</v>
      </c>
      <c r="D758" s="9" t="s">
        <v>102</v>
      </c>
      <c r="E758" s="7"/>
      <c r="F758" s="7" t="s">
        <v>3877</v>
      </c>
      <c r="G758" s="7" t="s">
        <v>3878</v>
      </c>
      <c r="H758" s="7" t="s">
        <v>3879</v>
      </c>
      <c r="I758" s="7" t="s">
        <v>3880</v>
      </c>
      <c r="J758" s="7" t="s">
        <v>3881</v>
      </c>
      <c r="K758" s="7"/>
      <c r="L758" s="11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</row>
    <row r="759" spans="1:23" ht="52.5" x14ac:dyDescent="0.2">
      <c r="A759" s="61">
        <v>758</v>
      </c>
      <c r="B759" s="7" t="s">
        <v>3837</v>
      </c>
      <c r="C759" s="8" t="s">
        <v>2367</v>
      </c>
      <c r="D759" s="9" t="s">
        <v>242</v>
      </c>
      <c r="E759" s="7"/>
      <c r="F759" s="7" t="s">
        <v>3882</v>
      </c>
      <c r="G759" s="7" t="s">
        <v>3883</v>
      </c>
      <c r="H759" s="7" t="s">
        <v>3884</v>
      </c>
      <c r="I759" s="7" t="s">
        <v>3885</v>
      </c>
      <c r="J759" s="7" t="s">
        <v>3886</v>
      </c>
      <c r="K759" s="10" t="s">
        <v>3887</v>
      </c>
      <c r="L759" s="11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 ht="52.5" x14ac:dyDescent="0.2">
      <c r="A760" s="61">
        <v>759</v>
      </c>
      <c r="B760" s="7" t="s">
        <v>3837</v>
      </c>
      <c r="C760" s="8" t="s">
        <v>2367</v>
      </c>
      <c r="D760" s="9" t="s">
        <v>248</v>
      </c>
      <c r="E760" s="7"/>
      <c r="F760" s="7" t="s">
        <v>3888</v>
      </c>
      <c r="G760" s="7" t="s">
        <v>3889</v>
      </c>
      <c r="H760" s="7" t="s">
        <v>3890</v>
      </c>
      <c r="I760" s="10" t="str">
        <f>HYPERLINK("mailto:oth1959@mail.ru","oth1959@mail.ru")</f>
        <v>oth1959@mail.ru</v>
      </c>
      <c r="J760" s="7" t="s">
        <v>3891</v>
      </c>
      <c r="K760" s="10" t="s">
        <v>3892</v>
      </c>
      <c r="L760" s="11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 ht="42" x14ac:dyDescent="0.2">
      <c r="A761" s="61">
        <v>760</v>
      </c>
      <c r="B761" s="7" t="s">
        <v>3837</v>
      </c>
      <c r="C761" s="8" t="s">
        <v>2367</v>
      </c>
      <c r="D761" s="9" t="s">
        <v>254</v>
      </c>
      <c r="E761" s="7"/>
      <c r="F761" s="7" t="s">
        <v>3893</v>
      </c>
      <c r="G761" s="7" t="s">
        <v>3894</v>
      </c>
      <c r="H761" s="7" t="s">
        <v>3895</v>
      </c>
      <c r="I761" s="7" t="s">
        <v>3896</v>
      </c>
      <c r="J761" s="7" t="s">
        <v>3897</v>
      </c>
      <c r="K761" s="7"/>
      <c r="L761" s="11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 ht="42" x14ac:dyDescent="0.2">
      <c r="A762" s="61">
        <v>761</v>
      </c>
      <c r="B762" s="7" t="s">
        <v>3837</v>
      </c>
      <c r="C762" s="8" t="s">
        <v>2367</v>
      </c>
      <c r="D762" s="9" t="s">
        <v>260</v>
      </c>
      <c r="E762" s="7"/>
      <c r="F762" s="7" t="s">
        <v>3898</v>
      </c>
      <c r="G762" s="7" t="s">
        <v>3899</v>
      </c>
      <c r="H762" s="7" t="s">
        <v>3900</v>
      </c>
      <c r="I762" s="7" t="s">
        <v>3901</v>
      </c>
      <c r="J762" s="7" t="s">
        <v>3902</v>
      </c>
      <c r="K762" s="7"/>
      <c r="L762" s="11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 ht="63" x14ac:dyDescent="0.2">
      <c r="A763" s="61">
        <v>762</v>
      </c>
      <c r="B763" s="7" t="s">
        <v>3837</v>
      </c>
      <c r="C763" s="8" t="s">
        <v>2367</v>
      </c>
      <c r="D763" s="9" t="s">
        <v>266</v>
      </c>
      <c r="E763" s="7"/>
      <c r="F763" s="7" t="s">
        <v>3903</v>
      </c>
      <c r="G763" s="7" t="s">
        <v>3904</v>
      </c>
      <c r="H763" s="7" t="s">
        <v>3905</v>
      </c>
      <c r="I763" s="10" t="str">
        <f>HYPERLINK("mailto:adm@шк8.рф","adm@шк8.рф u4ilka-mu4ilka@rambler.ru")</f>
        <v>adm@шк8.рф u4ilka-mu4ilka@rambler.ru</v>
      </c>
      <c r="J763" s="7" t="s">
        <v>3906</v>
      </c>
      <c r="K763" s="10" t="s">
        <v>3907</v>
      </c>
      <c r="L763" s="13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 ht="42" x14ac:dyDescent="0.2">
      <c r="A764" s="61">
        <v>763</v>
      </c>
      <c r="B764" s="7" t="s">
        <v>3837</v>
      </c>
      <c r="C764" s="8" t="s">
        <v>2367</v>
      </c>
      <c r="D764" s="9" t="s">
        <v>272</v>
      </c>
      <c r="E764" s="7"/>
      <c r="F764" s="7" t="s">
        <v>3908</v>
      </c>
      <c r="G764" s="7" t="s">
        <v>3909</v>
      </c>
      <c r="H764" s="7" t="s">
        <v>3910</v>
      </c>
      <c r="I764" s="10" t="str">
        <f>HYPERLINK("mailto:mousosh11@list.ru","mousosh11@list.ru")</f>
        <v>mousosh11@list.ru</v>
      </c>
      <c r="J764" s="7" t="s">
        <v>3911</v>
      </c>
      <c r="K764" s="10"/>
      <c r="L764" s="11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 ht="63" x14ac:dyDescent="0.2">
      <c r="A765" s="61">
        <v>764</v>
      </c>
      <c r="B765" s="7" t="s">
        <v>3837</v>
      </c>
      <c r="C765" s="8" t="s">
        <v>2367</v>
      </c>
      <c r="D765" s="9" t="s">
        <v>278</v>
      </c>
      <c r="E765" s="7"/>
      <c r="F765" s="7" t="s">
        <v>3912</v>
      </c>
      <c r="G765" s="7" t="s">
        <v>3913</v>
      </c>
      <c r="H765" s="7" t="s">
        <v>3914</v>
      </c>
      <c r="I765" s="10" t="str">
        <f>HYPERLINK("mailto:school92007@mail.ru","school92007@mail.ru")</f>
        <v>school92007@mail.ru</v>
      </c>
      <c r="J765" s="7" t="s">
        <v>3915</v>
      </c>
      <c r="K765" s="51" t="s">
        <v>3916</v>
      </c>
      <c r="L765" s="11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 ht="42" x14ac:dyDescent="0.2">
      <c r="A766" s="61">
        <v>765</v>
      </c>
      <c r="B766" s="7" t="s">
        <v>3837</v>
      </c>
      <c r="C766" s="8" t="s">
        <v>2367</v>
      </c>
      <c r="D766" s="9" t="s">
        <v>284</v>
      </c>
      <c r="E766" s="7"/>
      <c r="F766" s="7" t="s">
        <v>3917</v>
      </c>
      <c r="G766" s="7" t="s">
        <v>3918</v>
      </c>
      <c r="H766" s="7" t="s">
        <v>3919</v>
      </c>
      <c r="I766" s="10" t="str">
        <f>HYPERLINK("mailto:603101@inbox.ru","603101@inbox.ru")</f>
        <v>603101@inbox.ru</v>
      </c>
      <c r="J766" s="7" t="s">
        <v>3920</v>
      </c>
      <c r="K766" s="10"/>
      <c r="L766" s="11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 ht="42" x14ac:dyDescent="0.2">
      <c r="A767" s="61">
        <v>766</v>
      </c>
      <c r="B767" s="7" t="s">
        <v>3837</v>
      </c>
      <c r="C767" s="8" t="s">
        <v>2367</v>
      </c>
      <c r="D767" s="9" t="s">
        <v>296</v>
      </c>
      <c r="E767" s="7"/>
      <c r="F767" s="7" t="s">
        <v>3921</v>
      </c>
      <c r="G767" s="7" t="s">
        <v>3922</v>
      </c>
      <c r="H767" s="7" t="s">
        <v>3923</v>
      </c>
      <c r="I767" s="10" t="str">
        <f>HYPERLINK("mailto:603111@mail.ru","603111@mail.ru")</f>
        <v>603111@mail.ru</v>
      </c>
      <c r="J767" s="7" t="s">
        <v>3924</v>
      </c>
      <c r="K767" s="10"/>
      <c r="L767" s="11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 ht="52.5" x14ac:dyDescent="0.2">
      <c r="A768" s="61">
        <v>767</v>
      </c>
      <c r="B768" s="7" t="s">
        <v>3837</v>
      </c>
      <c r="C768" s="8" t="s">
        <v>2367</v>
      </c>
      <c r="D768" s="9" t="s">
        <v>302</v>
      </c>
      <c r="E768" s="7"/>
      <c r="F768" s="7" t="s">
        <v>3925</v>
      </c>
      <c r="G768" s="7" t="s">
        <v>3926</v>
      </c>
      <c r="H768" s="7" t="s">
        <v>3927</v>
      </c>
      <c r="I768" s="10" t="str">
        <f>HYPERLINK("mailto:MOY_SOH_N15@mail.ru","MOY_SOH_N15@mail.ru")</f>
        <v>MOY_SOH_N15@mail.ru</v>
      </c>
      <c r="J768" s="7" t="s">
        <v>3928</v>
      </c>
      <c r="K768" s="10"/>
      <c r="L768" s="11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 ht="42" x14ac:dyDescent="0.2">
      <c r="A769" s="61">
        <v>768</v>
      </c>
      <c r="B769" s="7" t="s">
        <v>3837</v>
      </c>
      <c r="C769" s="8" t="s">
        <v>2367</v>
      </c>
      <c r="D769" s="9" t="s">
        <v>308</v>
      </c>
      <c r="E769" s="7"/>
      <c r="F769" s="7" t="s">
        <v>3929</v>
      </c>
      <c r="G769" s="7" t="s">
        <v>3930</v>
      </c>
      <c r="H769" s="7" t="s">
        <v>3931</v>
      </c>
      <c r="I769" s="10" t="str">
        <f>HYPERLINK("mailto:azischool@mail.ru","azischool@mail.ru")</f>
        <v>azischool@mail.ru</v>
      </c>
      <c r="J769" s="7" t="s">
        <v>3932</v>
      </c>
      <c r="K769" s="10"/>
      <c r="L769" s="11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 ht="115.5" x14ac:dyDescent="0.2">
      <c r="A770" s="61">
        <v>769</v>
      </c>
      <c r="B770" s="7" t="s">
        <v>3837</v>
      </c>
      <c r="C770" s="8" t="s">
        <v>2367</v>
      </c>
      <c r="D770" s="9" t="s">
        <v>10</v>
      </c>
      <c r="E770" s="7" t="s">
        <v>5272</v>
      </c>
      <c r="F770" s="7" t="s">
        <v>3933</v>
      </c>
      <c r="G770" s="7" t="s">
        <v>3934</v>
      </c>
      <c r="H770" s="7" t="s">
        <v>3935</v>
      </c>
      <c r="I770" s="10" t="str">
        <f t="shared" ref="I770:I771" si="1">HYPERLINK("mailto:turizmnt@mail.ru","turizmnt@mail.ru")</f>
        <v>turizmnt@mail.ru</v>
      </c>
      <c r="J770" s="7" t="s">
        <v>3936</v>
      </c>
      <c r="K770" s="7" t="s">
        <v>3937</v>
      </c>
      <c r="L770" s="11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 ht="42" x14ac:dyDescent="0.2">
      <c r="A771" s="61">
        <v>770</v>
      </c>
      <c r="B771" s="7" t="s">
        <v>3837</v>
      </c>
      <c r="C771" s="8" t="s">
        <v>2367</v>
      </c>
      <c r="D771" s="9" t="s">
        <v>319</v>
      </c>
      <c r="E771" s="7"/>
      <c r="F771" s="7" t="s">
        <v>3938</v>
      </c>
      <c r="G771" s="7" t="s">
        <v>3934</v>
      </c>
      <c r="H771" s="7" t="s">
        <v>3939</v>
      </c>
      <c r="I771" s="10" t="str">
        <f t="shared" si="1"/>
        <v>turizmnt@mail.ru</v>
      </c>
      <c r="J771" s="7" t="s">
        <v>3940</v>
      </c>
      <c r="K771" s="10"/>
      <c r="L771" s="11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 ht="52.5" x14ac:dyDescent="0.2">
      <c r="A772" s="61">
        <v>771</v>
      </c>
      <c r="B772" s="7" t="s">
        <v>3837</v>
      </c>
      <c r="C772" s="8" t="s">
        <v>2367</v>
      </c>
      <c r="D772" s="9" t="s">
        <v>331</v>
      </c>
      <c r="E772" s="7"/>
      <c r="F772" s="7" t="s">
        <v>3941</v>
      </c>
      <c r="G772" s="7" t="s">
        <v>3942</v>
      </c>
      <c r="H772" s="7" t="s">
        <v>3943</v>
      </c>
      <c r="I772" s="7" t="s">
        <v>3944</v>
      </c>
      <c r="J772" s="7" t="s">
        <v>3945</v>
      </c>
      <c r="K772" s="10"/>
      <c r="L772" s="11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 ht="73.5" x14ac:dyDescent="0.2">
      <c r="A773" s="61">
        <v>772</v>
      </c>
      <c r="B773" s="7" t="s">
        <v>3837</v>
      </c>
      <c r="C773" s="8" t="s">
        <v>2367</v>
      </c>
      <c r="D773" s="9" t="s">
        <v>337</v>
      </c>
      <c r="E773" s="7"/>
      <c r="F773" s="7" t="s">
        <v>3946</v>
      </c>
      <c r="G773" s="7" t="s">
        <v>3947</v>
      </c>
      <c r="H773" s="7" t="s">
        <v>3948</v>
      </c>
      <c r="I773" s="20" t="s">
        <v>3949</v>
      </c>
      <c r="J773" s="7" t="s">
        <v>3950</v>
      </c>
      <c r="K773" s="10" t="s">
        <v>3951</v>
      </c>
      <c r="L773" s="11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 ht="42" x14ac:dyDescent="0.2">
      <c r="A774" s="61">
        <v>773</v>
      </c>
      <c r="B774" s="7" t="s">
        <v>3837</v>
      </c>
      <c r="C774" s="8" t="s">
        <v>2367</v>
      </c>
      <c r="D774" s="9" t="s">
        <v>343</v>
      </c>
      <c r="E774" s="7"/>
      <c r="F774" s="7" t="s">
        <v>3952</v>
      </c>
      <c r="G774" s="7" t="s">
        <v>3953</v>
      </c>
      <c r="H774" s="7" t="s">
        <v>3954</v>
      </c>
      <c r="I774" s="7" t="s">
        <v>3955</v>
      </c>
      <c r="J774" s="7" t="s">
        <v>3956</v>
      </c>
      <c r="K774" s="7"/>
      <c r="L774" s="11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 ht="42" x14ac:dyDescent="0.2">
      <c r="A775" s="61">
        <v>774</v>
      </c>
      <c r="B775" s="7" t="s">
        <v>3837</v>
      </c>
      <c r="C775" s="8" t="s">
        <v>2367</v>
      </c>
      <c r="D775" s="9" t="s">
        <v>55</v>
      </c>
      <c r="E775" s="7"/>
      <c r="F775" s="7" t="s">
        <v>3957</v>
      </c>
      <c r="G775" s="7" t="s">
        <v>3958</v>
      </c>
      <c r="H775" s="7" t="s">
        <v>3959</v>
      </c>
      <c r="I775" s="7" t="s">
        <v>3960</v>
      </c>
      <c r="J775" s="7" t="s">
        <v>3961</v>
      </c>
      <c r="K775" s="10" t="s">
        <v>3962</v>
      </c>
      <c r="L775" s="11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 ht="42" x14ac:dyDescent="0.2">
      <c r="A776" s="61">
        <v>775</v>
      </c>
      <c r="B776" s="7" t="s">
        <v>3837</v>
      </c>
      <c r="C776" s="8" t="s">
        <v>2367</v>
      </c>
      <c r="D776" s="9" t="s">
        <v>106</v>
      </c>
      <c r="E776" s="7"/>
      <c r="F776" s="7" t="s">
        <v>3963</v>
      </c>
      <c r="G776" s="7" t="s">
        <v>3964</v>
      </c>
      <c r="H776" s="7" t="s">
        <v>3965</v>
      </c>
      <c r="I776" s="7" t="s">
        <v>3966</v>
      </c>
      <c r="J776" s="7" t="s">
        <v>3967</v>
      </c>
      <c r="K776" s="10" t="s">
        <v>3968</v>
      </c>
      <c r="L776" s="13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 ht="52.5" x14ac:dyDescent="0.2">
      <c r="A777" s="61">
        <v>776</v>
      </c>
      <c r="B777" s="7" t="s">
        <v>3837</v>
      </c>
      <c r="C777" s="8" t="s">
        <v>2367</v>
      </c>
      <c r="D777" s="9" t="s">
        <v>141</v>
      </c>
      <c r="E777" s="7" t="s">
        <v>5272</v>
      </c>
      <c r="F777" s="7" t="s">
        <v>3969</v>
      </c>
      <c r="G777" s="7" t="s">
        <v>3970</v>
      </c>
      <c r="H777" s="7" t="s">
        <v>3971</v>
      </c>
      <c r="I777" s="7" t="s">
        <v>3972</v>
      </c>
      <c r="J777" s="7" t="s">
        <v>3973</v>
      </c>
      <c r="K777" s="10" t="s">
        <v>3974</v>
      </c>
      <c r="L777" s="11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 ht="52.5" x14ac:dyDescent="0.2">
      <c r="A778" s="61">
        <v>777</v>
      </c>
      <c r="B778" s="7" t="s">
        <v>3837</v>
      </c>
      <c r="C778" s="8" t="s">
        <v>2367</v>
      </c>
      <c r="D778" s="9" t="s">
        <v>160</v>
      </c>
      <c r="E778" s="7"/>
      <c r="F778" s="7" t="s">
        <v>3975</v>
      </c>
      <c r="G778" s="7" t="s">
        <v>3976</v>
      </c>
      <c r="H778" s="7" t="s">
        <v>3977</v>
      </c>
      <c r="I778" s="7" t="s">
        <v>3978</v>
      </c>
      <c r="J778" s="7" t="s">
        <v>3979</v>
      </c>
      <c r="K778" s="10" t="s">
        <v>3980</v>
      </c>
      <c r="L778" s="11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 ht="42" x14ac:dyDescent="0.2">
      <c r="A779" s="61">
        <v>778</v>
      </c>
      <c r="B779" s="7" t="s">
        <v>3837</v>
      </c>
      <c r="C779" s="8" t="s">
        <v>2367</v>
      </c>
      <c r="D779" s="9" t="s">
        <v>172</v>
      </c>
      <c r="E779" s="7"/>
      <c r="F779" s="7" t="s">
        <v>3981</v>
      </c>
      <c r="G779" s="7" t="s">
        <v>3982</v>
      </c>
      <c r="H779" s="7" t="s">
        <v>3983</v>
      </c>
      <c r="I779" s="7" t="s">
        <v>3984</v>
      </c>
      <c r="J779" s="7" t="s">
        <v>3985</v>
      </c>
      <c r="K779" s="10" t="s">
        <v>3986</v>
      </c>
      <c r="L779" s="11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 ht="42" x14ac:dyDescent="0.2">
      <c r="A780" s="61">
        <v>779</v>
      </c>
      <c r="B780" s="7" t="s">
        <v>3837</v>
      </c>
      <c r="C780" s="8" t="s">
        <v>2367</v>
      </c>
      <c r="D780" s="9" t="s">
        <v>194</v>
      </c>
      <c r="E780" s="20"/>
      <c r="F780" s="7" t="s">
        <v>3987</v>
      </c>
      <c r="G780" s="7" t="s">
        <v>3988</v>
      </c>
      <c r="H780" s="20" t="s">
        <v>3989</v>
      </c>
      <c r="I780" s="7" t="s">
        <v>3990</v>
      </c>
      <c r="J780" s="7" t="s">
        <v>3991</v>
      </c>
      <c r="K780" s="7"/>
      <c r="L780" s="52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</row>
    <row r="781" spans="1:23" ht="52.5" x14ac:dyDescent="0.2">
      <c r="A781" s="61">
        <v>780</v>
      </c>
      <c r="B781" s="7" t="s">
        <v>3837</v>
      </c>
      <c r="C781" s="8" t="s">
        <v>2367</v>
      </c>
      <c r="D781" s="9" t="s">
        <v>375</v>
      </c>
      <c r="E781" s="7"/>
      <c r="F781" s="7" t="s">
        <v>3992</v>
      </c>
      <c r="G781" s="7"/>
      <c r="H781" s="7"/>
      <c r="I781" s="7"/>
      <c r="J781" s="7"/>
      <c r="K781" s="7" t="s">
        <v>104</v>
      </c>
      <c r="L781" s="52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</row>
    <row r="782" spans="1:23" ht="63" x14ac:dyDescent="0.2">
      <c r="A782" s="61">
        <v>781</v>
      </c>
      <c r="B782" s="7" t="s">
        <v>3837</v>
      </c>
      <c r="C782" s="8" t="s">
        <v>2367</v>
      </c>
      <c r="D782" s="9" t="s">
        <v>415</v>
      </c>
      <c r="E782" s="7"/>
      <c r="F782" s="7" t="s">
        <v>3993</v>
      </c>
      <c r="G782" s="7" t="s">
        <v>3994</v>
      </c>
      <c r="H782" s="7" t="s">
        <v>3995</v>
      </c>
      <c r="I782" s="7" t="s">
        <v>3996</v>
      </c>
      <c r="J782" s="7" t="s">
        <v>3997</v>
      </c>
      <c r="K782" s="7"/>
      <c r="L782" s="52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</row>
    <row r="783" spans="1:23" ht="94.5" x14ac:dyDescent="0.2">
      <c r="A783" s="61">
        <v>782</v>
      </c>
      <c r="B783" s="7" t="s">
        <v>3837</v>
      </c>
      <c r="C783" s="8" t="s">
        <v>2367</v>
      </c>
      <c r="D783" s="9" t="s">
        <v>469</v>
      </c>
      <c r="E783" s="7" t="s">
        <v>5272</v>
      </c>
      <c r="F783" s="7" t="s">
        <v>3998</v>
      </c>
      <c r="G783" s="7" t="s">
        <v>3999</v>
      </c>
      <c r="H783" s="7" t="s">
        <v>4000</v>
      </c>
      <c r="I783" s="7" t="s">
        <v>4001</v>
      </c>
      <c r="J783" s="7" t="s">
        <v>4002</v>
      </c>
      <c r="K783" s="7" t="s">
        <v>3937</v>
      </c>
      <c r="L783" s="13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 ht="94.5" x14ac:dyDescent="0.2">
      <c r="A784" s="61">
        <v>783</v>
      </c>
      <c r="B784" s="7" t="s">
        <v>3837</v>
      </c>
      <c r="C784" s="8" t="s">
        <v>2367</v>
      </c>
      <c r="D784" s="9" t="s">
        <v>511</v>
      </c>
      <c r="E784" s="7" t="s">
        <v>5272</v>
      </c>
      <c r="F784" s="7" t="s">
        <v>4003</v>
      </c>
      <c r="G784" s="7" t="s">
        <v>3934</v>
      </c>
      <c r="H784" s="21" t="s">
        <v>4004</v>
      </c>
      <c r="I784" s="7" t="s">
        <v>4001</v>
      </c>
      <c r="J784" s="7" t="s">
        <v>4005</v>
      </c>
      <c r="K784" s="7" t="s">
        <v>3937</v>
      </c>
      <c r="L784" s="13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 ht="42" x14ac:dyDescent="0.2">
      <c r="A785" s="61">
        <v>784</v>
      </c>
      <c r="B785" s="7" t="s">
        <v>3837</v>
      </c>
      <c r="C785" s="8" t="s">
        <v>2367</v>
      </c>
      <c r="D785" s="9" t="s">
        <v>670</v>
      </c>
      <c r="E785" s="7"/>
      <c r="F785" s="7" t="s">
        <v>4006</v>
      </c>
      <c r="G785" s="7" t="s">
        <v>4007</v>
      </c>
      <c r="H785" s="40" t="s">
        <v>4008</v>
      </c>
      <c r="I785" s="7" t="s">
        <v>4009</v>
      </c>
      <c r="J785" s="7" t="s">
        <v>4010</v>
      </c>
      <c r="K785" s="7"/>
      <c r="L785" s="11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 ht="63" x14ac:dyDescent="0.2">
      <c r="A786" s="61">
        <v>785</v>
      </c>
      <c r="B786" s="7" t="s">
        <v>3837</v>
      </c>
      <c r="C786" s="8" t="s">
        <v>2367</v>
      </c>
      <c r="D786" s="9" t="s">
        <v>688</v>
      </c>
      <c r="E786" s="7"/>
      <c r="F786" s="7" t="s">
        <v>4011</v>
      </c>
      <c r="G786" s="7" t="s">
        <v>4012</v>
      </c>
      <c r="H786" s="40" t="s">
        <v>4013</v>
      </c>
      <c r="I786" s="7" t="s">
        <v>4014</v>
      </c>
      <c r="J786" s="7" t="s">
        <v>4015</v>
      </c>
      <c r="K786" s="7"/>
      <c r="L786" s="11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 ht="63" x14ac:dyDescent="0.2">
      <c r="A787" s="61">
        <v>786</v>
      </c>
      <c r="B787" s="7" t="s">
        <v>3837</v>
      </c>
      <c r="C787" s="8" t="s">
        <v>2367</v>
      </c>
      <c r="D787" s="9" t="s">
        <v>771</v>
      </c>
      <c r="E787" s="7"/>
      <c r="F787" s="7" t="s">
        <v>4016</v>
      </c>
      <c r="G787" s="7" t="s">
        <v>4017</v>
      </c>
      <c r="H787" s="40" t="s">
        <v>4018</v>
      </c>
      <c r="I787" s="7" t="s">
        <v>4019</v>
      </c>
      <c r="J787" s="7" t="s">
        <v>4020</v>
      </c>
      <c r="K787" s="10" t="s">
        <v>4021</v>
      </c>
      <c r="L787" s="34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ht="52.5" x14ac:dyDescent="0.2">
      <c r="A788" s="61">
        <v>787</v>
      </c>
      <c r="B788" s="7" t="s">
        <v>3837</v>
      </c>
      <c r="C788" s="8" t="s">
        <v>2367</v>
      </c>
      <c r="D788" s="9" t="s">
        <v>813</v>
      </c>
      <c r="E788" s="7"/>
      <c r="F788" s="7" t="s">
        <v>4022</v>
      </c>
      <c r="G788" s="7" t="s">
        <v>4023</v>
      </c>
      <c r="H788" s="7" t="s">
        <v>4024</v>
      </c>
      <c r="I788" s="7" t="s">
        <v>4025</v>
      </c>
      <c r="J788" s="7" t="s">
        <v>4026</v>
      </c>
      <c r="K788" s="7"/>
      <c r="L788" s="34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ht="63" x14ac:dyDescent="0.2">
      <c r="A789" s="61">
        <v>788</v>
      </c>
      <c r="B789" s="7" t="s">
        <v>4027</v>
      </c>
      <c r="C789" s="8" t="s">
        <v>2529</v>
      </c>
      <c r="D789" s="9" t="s">
        <v>11</v>
      </c>
      <c r="E789" s="7"/>
      <c r="F789" s="7" t="s">
        <v>4028</v>
      </c>
      <c r="G789" s="7" t="s">
        <v>4029</v>
      </c>
      <c r="H789" s="7" t="s">
        <v>4030</v>
      </c>
      <c r="I789" s="7" t="s">
        <v>4031</v>
      </c>
      <c r="J789" s="7" t="s">
        <v>4032</v>
      </c>
      <c r="K789" s="7"/>
      <c r="L789" s="11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 ht="42" x14ac:dyDescent="0.2">
      <c r="A790" s="61">
        <v>789</v>
      </c>
      <c r="B790" s="7" t="s">
        <v>4027</v>
      </c>
      <c r="C790" s="8" t="s">
        <v>2529</v>
      </c>
      <c r="D790" s="9" t="s">
        <v>17</v>
      </c>
      <c r="E790" s="7"/>
      <c r="F790" s="7" t="s">
        <v>4033</v>
      </c>
      <c r="G790" s="7"/>
      <c r="H790" s="7"/>
      <c r="I790" s="7"/>
      <c r="J790" s="7"/>
      <c r="K790" s="7" t="s">
        <v>104</v>
      </c>
      <c r="L790" s="11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 ht="63" x14ac:dyDescent="0.2">
      <c r="A791" s="61">
        <v>790</v>
      </c>
      <c r="B791" s="7" t="s">
        <v>4027</v>
      </c>
      <c r="C791" s="8" t="s">
        <v>2529</v>
      </c>
      <c r="D791" s="9" t="s">
        <v>23</v>
      </c>
      <c r="E791" s="7"/>
      <c r="F791" s="7" t="s">
        <v>4034</v>
      </c>
      <c r="G791" s="7" t="s">
        <v>4035</v>
      </c>
      <c r="H791" s="7" t="s">
        <v>4036</v>
      </c>
      <c r="I791" s="7" t="s">
        <v>4037</v>
      </c>
      <c r="J791" s="7" t="s">
        <v>4038</v>
      </c>
      <c r="K791" s="7"/>
      <c r="L791" s="13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 ht="84" x14ac:dyDescent="0.2">
      <c r="A792" s="61">
        <v>791</v>
      </c>
      <c r="B792" s="7" t="s">
        <v>4027</v>
      </c>
      <c r="C792" s="8" t="s">
        <v>2529</v>
      </c>
      <c r="D792" s="9" t="s">
        <v>35</v>
      </c>
      <c r="E792" s="7"/>
      <c r="F792" s="7" t="s">
        <v>4039</v>
      </c>
      <c r="G792" s="7"/>
      <c r="H792" s="7"/>
      <c r="I792" s="7"/>
      <c r="J792" s="7"/>
      <c r="K792" s="7" t="s">
        <v>104</v>
      </c>
      <c r="L792" s="11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 ht="52.5" x14ac:dyDescent="0.2">
      <c r="A793" s="61">
        <v>792</v>
      </c>
      <c r="B793" s="7" t="s">
        <v>4027</v>
      </c>
      <c r="C793" s="8" t="s">
        <v>2529</v>
      </c>
      <c r="D793" s="9" t="s">
        <v>84</v>
      </c>
      <c r="E793" s="7"/>
      <c r="F793" s="7" t="s">
        <v>4040</v>
      </c>
      <c r="G793" s="7" t="s">
        <v>4041</v>
      </c>
      <c r="H793" s="7" t="s">
        <v>4042</v>
      </c>
      <c r="I793" s="7" t="s">
        <v>4043</v>
      </c>
      <c r="J793" s="7" t="s">
        <v>4044</v>
      </c>
      <c r="K793" s="7"/>
      <c r="L793" s="13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 ht="52.5" x14ac:dyDescent="0.2">
      <c r="A794" s="61">
        <v>793</v>
      </c>
      <c r="B794" s="7" t="s">
        <v>4045</v>
      </c>
      <c r="C794" s="8" t="s">
        <v>2374</v>
      </c>
      <c r="D794" s="9" t="s">
        <v>11</v>
      </c>
      <c r="E794" s="7"/>
      <c r="F794" s="7" t="s">
        <v>4046</v>
      </c>
      <c r="G794" s="7" t="s">
        <v>4047</v>
      </c>
      <c r="H794" s="7" t="s">
        <v>4048</v>
      </c>
      <c r="I794" s="7" t="s">
        <v>4049</v>
      </c>
      <c r="J794" s="7" t="s">
        <v>4050</v>
      </c>
      <c r="K794" s="7"/>
      <c r="L794" s="11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 ht="31.5" x14ac:dyDescent="0.2">
      <c r="A795" s="61">
        <v>794</v>
      </c>
      <c r="B795" s="7" t="s">
        <v>4045</v>
      </c>
      <c r="C795" s="8" t="s">
        <v>2374</v>
      </c>
      <c r="D795" s="9" t="s">
        <v>17</v>
      </c>
      <c r="E795" s="7"/>
      <c r="F795" s="7" t="s">
        <v>4051</v>
      </c>
      <c r="G795" s="7" t="s">
        <v>4052</v>
      </c>
      <c r="H795" s="7" t="s">
        <v>4053</v>
      </c>
      <c r="I795" s="7" t="s">
        <v>4054</v>
      </c>
      <c r="J795" s="7" t="s">
        <v>4055</v>
      </c>
      <c r="K795" s="7"/>
      <c r="L795" s="13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</row>
    <row r="796" spans="1:23" ht="52.5" x14ac:dyDescent="0.2">
      <c r="A796" s="61">
        <v>795</v>
      </c>
      <c r="B796" s="7" t="s">
        <v>4045</v>
      </c>
      <c r="C796" s="8" t="s">
        <v>2374</v>
      </c>
      <c r="D796" s="9" t="s">
        <v>23</v>
      </c>
      <c r="E796" s="7"/>
      <c r="F796" s="7" t="s">
        <v>4056</v>
      </c>
      <c r="G796" s="7" t="s">
        <v>4057</v>
      </c>
      <c r="H796" s="7" t="s">
        <v>4058</v>
      </c>
      <c r="I796" s="7" t="s">
        <v>4059</v>
      </c>
      <c r="J796" s="7" t="s">
        <v>4060</v>
      </c>
      <c r="K796" s="7"/>
      <c r="L796" s="11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 ht="52.5" x14ac:dyDescent="0.2">
      <c r="A797" s="61">
        <v>796</v>
      </c>
      <c r="B797" s="7" t="s">
        <v>4045</v>
      </c>
      <c r="C797" s="8" t="s">
        <v>2374</v>
      </c>
      <c r="D797" s="9" t="s">
        <v>30</v>
      </c>
      <c r="E797" s="7"/>
      <c r="F797" s="7" t="s">
        <v>4061</v>
      </c>
      <c r="G797" s="7" t="s">
        <v>4062</v>
      </c>
      <c r="H797" s="7" t="s">
        <v>4063</v>
      </c>
      <c r="I797" s="10" t="str">
        <f>HYPERLINK("mailto:tatyana5162@yandex.ru","tatyana5162@yandex.ru")</f>
        <v>tatyana5162@yandex.ru</v>
      </c>
      <c r="J797" s="7" t="s">
        <v>4064</v>
      </c>
      <c r="K797" s="7"/>
      <c r="L797" s="11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 ht="52.5" x14ac:dyDescent="0.2">
      <c r="A798" s="61">
        <v>797</v>
      </c>
      <c r="B798" s="7" t="s">
        <v>4045</v>
      </c>
      <c r="C798" s="8" t="s">
        <v>2374</v>
      </c>
      <c r="D798" s="9" t="s">
        <v>35</v>
      </c>
      <c r="E798" s="7"/>
      <c r="F798" s="7" t="s">
        <v>4065</v>
      </c>
      <c r="G798" s="7" t="s">
        <v>4066</v>
      </c>
      <c r="H798" s="7" t="s">
        <v>4067</v>
      </c>
      <c r="I798" s="7" t="s">
        <v>4068</v>
      </c>
      <c r="J798" s="7" t="s">
        <v>4069</v>
      </c>
      <c r="K798" s="7"/>
      <c r="L798" s="11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 ht="105" x14ac:dyDescent="0.2">
      <c r="A799" s="61">
        <v>798</v>
      </c>
      <c r="B799" s="7" t="s">
        <v>4045</v>
      </c>
      <c r="C799" s="8" t="s">
        <v>2374</v>
      </c>
      <c r="D799" s="9" t="s">
        <v>84</v>
      </c>
      <c r="E799" s="7"/>
      <c r="F799" s="7" t="s">
        <v>4070</v>
      </c>
      <c r="G799" s="7"/>
      <c r="H799" s="7"/>
      <c r="I799" s="7"/>
      <c r="J799" s="7"/>
      <c r="K799" s="7" t="s">
        <v>104</v>
      </c>
      <c r="L799" s="13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 ht="31.5" x14ac:dyDescent="0.2">
      <c r="A800" s="61">
        <v>799</v>
      </c>
      <c r="B800" s="7" t="s">
        <v>4045</v>
      </c>
      <c r="C800" s="8" t="s">
        <v>2374</v>
      </c>
      <c r="D800" s="9" t="s">
        <v>41</v>
      </c>
      <c r="E800" s="7"/>
      <c r="F800" s="7" t="s">
        <v>4071</v>
      </c>
      <c r="G800" s="7" t="s">
        <v>4072</v>
      </c>
      <c r="H800" s="7" t="s">
        <v>4073</v>
      </c>
      <c r="I800" s="7" t="s">
        <v>4074</v>
      </c>
      <c r="J800" s="7" t="s">
        <v>4075</v>
      </c>
      <c r="K800" s="7"/>
      <c r="L800" s="13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 ht="52.5" x14ac:dyDescent="0.2">
      <c r="A801" s="61">
        <v>800</v>
      </c>
      <c r="B801" s="7" t="s">
        <v>4045</v>
      </c>
      <c r="C801" s="8" t="s">
        <v>2374</v>
      </c>
      <c r="D801" s="9" t="s">
        <v>48</v>
      </c>
      <c r="E801" s="7" t="s">
        <v>5272</v>
      </c>
      <c r="F801" s="7" t="s">
        <v>4076</v>
      </c>
      <c r="G801" s="7" t="s">
        <v>4077</v>
      </c>
      <c r="H801" s="7" t="s">
        <v>4078</v>
      </c>
      <c r="I801" s="7" t="s">
        <v>4079</v>
      </c>
      <c r="J801" s="7" t="s">
        <v>4080</v>
      </c>
      <c r="K801" s="10" t="s">
        <v>4081</v>
      </c>
      <c r="L801" s="13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 ht="63" x14ac:dyDescent="0.2">
      <c r="A802" s="61">
        <v>801</v>
      </c>
      <c r="B802" s="7" t="s">
        <v>4082</v>
      </c>
      <c r="C802" s="8" t="s">
        <v>337</v>
      </c>
      <c r="D802" s="9" t="s">
        <v>11</v>
      </c>
      <c r="E802" s="7" t="s">
        <v>5272</v>
      </c>
      <c r="F802" s="7" t="s">
        <v>4083</v>
      </c>
      <c r="G802" s="7" t="s">
        <v>4084</v>
      </c>
      <c r="H802" s="7" t="s">
        <v>4085</v>
      </c>
      <c r="I802" s="7" t="s">
        <v>4086</v>
      </c>
      <c r="J802" s="7" t="s">
        <v>4087</v>
      </c>
      <c r="K802" s="7" t="s">
        <v>4088</v>
      </c>
      <c r="L802" s="13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 ht="42" x14ac:dyDescent="0.2">
      <c r="A803" s="61">
        <v>802</v>
      </c>
      <c r="B803" s="7" t="s">
        <v>4082</v>
      </c>
      <c r="C803" s="8" t="s">
        <v>337</v>
      </c>
      <c r="D803" s="9" t="s">
        <v>17</v>
      </c>
      <c r="E803" s="7"/>
      <c r="F803" s="7" t="s">
        <v>4089</v>
      </c>
      <c r="G803" s="7"/>
      <c r="H803" s="7"/>
      <c r="I803" s="7"/>
      <c r="J803" s="7"/>
      <c r="K803" s="7" t="s">
        <v>104</v>
      </c>
      <c r="L803" s="52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</row>
    <row r="804" spans="1:23" ht="42" x14ac:dyDescent="0.2">
      <c r="A804" s="61">
        <v>803</v>
      </c>
      <c r="B804" s="7" t="s">
        <v>4082</v>
      </c>
      <c r="C804" s="8" t="s">
        <v>337</v>
      </c>
      <c r="D804" s="9" t="s">
        <v>23</v>
      </c>
      <c r="E804" s="7"/>
      <c r="F804" s="7" t="s">
        <v>4090</v>
      </c>
      <c r="G804" s="7" t="s">
        <v>4091</v>
      </c>
      <c r="H804" s="7" t="s">
        <v>4092</v>
      </c>
      <c r="I804" s="7" t="s">
        <v>4093</v>
      </c>
      <c r="J804" s="7" t="s">
        <v>4094</v>
      </c>
      <c r="K804" s="7"/>
      <c r="L804" s="52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</row>
    <row r="805" spans="1:23" ht="42" x14ac:dyDescent="0.2">
      <c r="A805" s="61">
        <v>804</v>
      </c>
      <c r="B805" s="7" t="s">
        <v>4082</v>
      </c>
      <c r="C805" s="8" t="s">
        <v>337</v>
      </c>
      <c r="D805" s="9" t="s">
        <v>30</v>
      </c>
      <c r="E805" s="7"/>
      <c r="F805" s="7" t="s">
        <v>4095</v>
      </c>
      <c r="G805" s="7" t="s">
        <v>4096</v>
      </c>
      <c r="H805" s="7" t="s">
        <v>4097</v>
      </c>
      <c r="I805" s="7" t="s">
        <v>4098</v>
      </c>
      <c r="J805" s="7" t="s">
        <v>4099</v>
      </c>
      <c r="K805" s="7"/>
      <c r="L805" s="52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</row>
    <row r="806" spans="1:23" ht="52.5" x14ac:dyDescent="0.2">
      <c r="A806" s="61">
        <v>805</v>
      </c>
      <c r="B806" s="7" t="s">
        <v>4100</v>
      </c>
      <c r="C806" s="8" t="s">
        <v>2381</v>
      </c>
      <c r="D806" s="9" t="s">
        <v>11</v>
      </c>
      <c r="E806" s="21" t="s">
        <v>5272</v>
      </c>
      <c r="F806" s="7" t="s">
        <v>4101</v>
      </c>
      <c r="G806" s="7" t="s">
        <v>4102</v>
      </c>
      <c r="H806" s="7" t="s">
        <v>4103</v>
      </c>
      <c r="I806" s="7" t="s">
        <v>4104</v>
      </c>
      <c r="J806" s="7" t="s">
        <v>4105</v>
      </c>
      <c r="K806" s="10" t="s">
        <v>4106</v>
      </c>
      <c r="L806" s="13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 ht="52.5" x14ac:dyDescent="0.2">
      <c r="A807" s="61">
        <v>806</v>
      </c>
      <c r="B807" s="7" t="s">
        <v>4100</v>
      </c>
      <c r="C807" s="8" t="s">
        <v>2381</v>
      </c>
      <c r="D807" s="9" t="s">
        <v>17</v>
      </c>
      <c r="E807" s="7"/>
      <c r="F807" s="7" t="s">
        <v>4107</v>
      </c>
      <c r="G807" s="7" t="s">
        <v>4108</v>
      </c>
      <c r="H807" s="7" t="s">
        <v>4109</v>
      </c>
      <c r="I807" s="7" t="s">
        <v>4110</v>
      </c>
      <c r="J807" s="7" t="s">
        <v>4111</v>
      </c>
      <c r="K807" s="7"/>
      <c r="L807" s="11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 ht="42" x14ac:dyDescent="0.2">
      <c r="A808" s="61">
        <v>807</v>
      </c>
      <c r="B808" s="7" t="s">
        <v>4100</v>
      </c>
      <c r="C808" s="8" t="s">
        <v>2381</v>
      </c>
      <c r="D808" s="9" t="s">
        <v>23</v>
      </c>
      <c r="E808" s="7"/>
      <c r="F808" s="7" t="s">
        <v>4112</v>
      </c>
      <c r="G808" s="7" t="s">
        <v>4113</v>
      </c>
      <c r="H808" s="7" t="s">
        <v>4114</v>
      </c>
      <c r="I808" s="10" t="str">
        <f>HYPERLINK("mailto:bondschool@yandex.ru","bondschool@yandex.ru")</f>
        <v>bondschool@yandex.ru</v>
      </c>
      <c r="J808" s="7" t="s">
        <v>4115</v>
      </c>
      <c r="K808" s="7"/>
      <c r="L808" s="11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 ht="52.5" x14ac:dyDescent="0.2">
      <c r="A809" s="61">
        <v>808</v>
      </c>
      <c r="B809" s="7" t="s">
        <v>4100</v>
      </c>
      <c r="C809" s="8" t="s">
        <v>2381</v>
      </c>
      <c r="D809" s="9" t="s">
        <v>30</v>
      </c>
      <c r="E809" s="7" t="s">
        <v>5272</v>
      </c>
      <c r="F809" s="7" t="s">
        <v>4116</v>
      </c>
      <c r="G809" s="7" t="s">
        <v>4117</v>
      </c>
      <c r="H809" s="7" t="s">
        <v>4118</v>
      </c>
      <c r="I809" s="7" t="s">
        <v>4119</v>
      </c>
      <c r="J809" s="7" t="s">
        <v>4120</v>
      </c>
      <c r="K809" s="10" t="s">
        <v>4121</v>
      </c>
      <c r="L809" s="13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 ht="63" x14ac:dyDescent="0.2">
      <c r="A810" s="61">
        <v>809</v>
      </c>
      <c r="B810" s="7" t="s">
        <v>4100</v>
      </c>
      <c r="C810" s="8" t="s">
        <v>2381</v>
      </c>
      <c r="D810" s="9" t="s">
        <v>35</v>
      </c>
      <c r="E810" s="7"/>
      <c r="F810" s="7" t="s">
        <v>4122</v>
      </c>
      <c r="G810" s="7" t="s">
        <v>4123</v>
      </c>
      <c r="H810" s="7" t="s">
        <v>4124</v>
      </c>
      <c r="I810" s="7" t="s">
        <v>4125</v>
      </c>
      <c r="J810" s="7" t="s">
        <v>4126</v>
      </c>
      <c r="K810" s="7"/>
      <c r="L810" s="11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 ht="42" x14ac:dyDescent="0.2">
      <c r="A811" s="61">
        <v>810</v>
      </c>
      <c r="B811" s="7" t="s">
        <v>4100</v>
      </c>
      <c r="C811" s="8" t="s">
        <v>2381</v>
      </c>
      <c r="D811" s="9" t="s">
        <v>84</v>
      </c>
      <c r="E811" s="7"/>
      <c r="F811" s="7" t="s">
        <v>4127</v>
      </c>
      <c r="G811" s="7" t="s">
        <v>4128</v>
      </c>
      <c r="H811" s="7" t="s">
        <v>4129</v>
      </c>
      <c r="I811" s="7" t="s">
        <v>4130</v>
      </c>
      <c r="J811" s="7" t="s">
        <v>4131</v>
      </c>
      <c r="K811" s="7"/>
      <c r="L811" s="11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 ht="52.5" x14ac:dyDescent="0.2">
      <c r="A812" s="61">
        <v>811</v>
      </c>
      <c r="B812" s="7" t="s">
        <v>4100</v>
      </c>
      <c r="C812" s="8" t="s">
        <v>2381</v>
      </c>
      <c r="D812" s="9" t="s">
        <v>41</v>
      </c>
      <c r="E812" s="7"/>
      <c r="F812" s="7" t="s">
        <v>4132</v>
      </c>
      <c r="G812" s="7" t="s">
        <v>4133</v>
      </c>
      <c r="H812" s="7" t="s">
        <v>4134</v>
      </c>
      <c r="I812" s="7" t="s">
        <v>4135</v>
      </c>
      <c r="J812" s="7" t="s">
        <v>4136</v>
      </c>
      <c r="K812" s="7"/>
      <c r="L812" s="11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 ht="52.5" x14ac:dyDescent="0.2">
      <c r="A813" s="61">
        <v>812</v>
      </c>
      <c r="B813" s="7" t="s">
        <v>4100</v>
      </c>
      <c r="C813" s="8" t="s">
        <v>2381</v>
      </c>
      <c r="D813" s="9" t="s">
        <v>48</v>
      </c>
      <c r="E813" s="7"/>
      <c r="F813" s="7" t="s">
        <v>4137</v>
      </c>
      <c r="G813" s="7" t="s">
        <v>4138</v>
      </c>
      <c r="H813" s="7" t="s">
        <v>4139</v>
      </c>
      <c r="I813" s="7" t="s">
        <v>4140</v>
      </c>
      <c r="J813" s="7" t="s">
        <v>4141</v>
      </c>
      <c r="K813" s="10" t="s">
        <v>4142</v>
      </c>
      <c r="L813" s="11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 ht="42" x14ac:dyDescent="0.2">
      <c r="A814" s="61">
        <v>813</v>
      </c>
      <c r="B814" s="7" t="s">
        <v>4100</v>
      </c>
      <c r="C814" s="8" t="s">
        <v>2381</v>
      </c>
      <c r="D814" s="9" t="s">
        <v>102</v>
      </c>
      <c r="E814" s="7"/>
      <c r="F814" s="7" t="s">
        <v>4143</v>
      </c>
      <c r="G814" s="7" t="s">
        <v>4144</v>
      </c>
      <c r="H814" s="7" t="s">
        <v>4145</v>
      </c>
      <c r="I814" s="7" t="s">
        <v>4146</v>
      </c>
      <c r="J814" s="7" t="s">
        <v>4147</v>
      </c>
      <c r="K814" s="10" t="s">
        <v>4148</v>
      </c>
      <c r="L814" s="11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 ht="42" x14ac:dyDescent="0.2">
      <c r="A815" s="61">
        <v>814</v>
      </c>
      <c r="B815" s="7" t="s">
        <v>4100</v>
      </c>
      <c r="C815" s="8" t="s">
        <v>2381</v>
      </c>
      <c r="D815" s="9" t="s">
        <v>242</v>
      </c>
      <c r="E815" s="7"/>
      <c r="F815" s="7" t="s">
        <v>4149</v>
      </c>
      <c r="G815" s="7" t="s">
        <v>4150</v>
      </c>
      <c r="H815" s="7" t="s">
        <v>4151</v>
      </c>
      <c r="I815" s="7" t="s">
        <v>4152</v>
      </c>
      <c r="J815" s="7" t="s">
        <v>4153</v>
      </c>
      <c r="K815" s="10" t="s">
        <v>4154</v>
      </c>
      <c r="L815" s="11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 ht="84" x14ac:dyDescent="0.2">
      <c r="A816" s="61">
        <v>815</v>
      </c>
      <c r="B816" s="7" t="s">
        <v>4100</v>
      </c>
      <c r="C816" s="8" t="s">
        <v>2381</v>
      </c>
      <c r="D816" s="9" t="s">
        <v>248</v>
      </c>
      <c r="E816" s="7"/>
      <c r="F816" s="7" t="s">
        <v>4155</v>
      </c>
      <c r="G816" s="7" t="s">
        <v>4156</v>
      </c>
      <c r="H816" s="7" t="s">
        <v>4157</v>
      </c>
      <c r="I816" s="7" t="s">
        <v>4158</v>
      </c>
      <c r="J816" s="7" t="s">
        <v>4159</v>
      </c>
      <c r="K816" s="7"/>
      <c r="L816" s="11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 ht="42" x14ac:dyDescent="0.2">
      <c r="A817" s="61">
        <v>816</v>
      </c>
      <c r="B817" s="7" t="s">
        <v>4100</v>
      </c>
      <c r="C817" s="8" t="s">
        <v>2381</v>
      </c>
      <c r="D817" s="9" t="s">
        <v>254</v>
      </c>
      <c r="E817" s="7"/>
      <c r="F817" s="7" t="s">
        <v>4160</v>
      </c>
      <c r="G817" s="7" t="s">
        <v>4161</v>
      </c>
      <c r="H817" s="7" t="s">
        <v>4162</v>
      </c>
      <c r="I817" s="7" t="s">
        <v>4163</v>
      </c>
      <c r="J817" s="7" t="s">
        <v>4164</v>
      </c>
      <c r="K817" s="10" t="s">
        <v>4165</v>
      </c>
      <c r="L817" s="11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 ht="42" x14ac:dyDescent="0.2">
      <c r="A818" s="61">
        <v>817</v>
      </c>
      <c r="B818" s="7" t="s">
        <v>4100</v>
      </c>
      <c r="C818" s="8" t="s">
        <v>2381</v>
      </c>
      <c r="D818" s="9" t="s">
        <v>260</v>
      </c>
      <c r="E818" s="7" t="s">
        <v>5272</v>
      </c>
      <c r="F818" s="7" t="s">
        <v>4166</v>
      </c>
      <c r="G818" s="7" t="s">
        <v>4167</v>
      </c>
      <c r="H818" s="7" t="s">
        <v>4168</v>
      </c>
      <c r="I818" s="7" t="s">
        <v>4169</v>
      </c>
      <c r="J818" s="7" t="s">
        <v>4170</v>
      </c>
      <c r="K818" s="10" t="s">
        <v>4171</v>
      </c>
      <c r="L818" s="11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 ht="42" x14ac:dyDescent="0.2">
      <c r="A819" s="61">
        <v>818</v>
      </c>
      <c r="B819" s="7" t="s">
        <v>4100</v>
      </c>
      <c r="C819" s="8" t="s">
        <v>2381</v>
      </c>
      <c r="D819" s="9" t="s">
        <v>266</v>
      </c>
      <c r="E819" s="7"/>
      <c r="F819" s="7" t="s">
        <v>4172</v>
      </c>
      <c r="G819" s="7" t="s">
        <v>4173</v>
      </c>
      <c r="H819" s="7" t="s">
        <v>4174</v>
      </c>
      <c r="I819" s="7" t="s">
        <v>4175</v>
      </c>
      <c r="J819" s="7" t="s">
        <v>4176</v>
      </c>
      <c r="K819" s="10" t="s">
        <v>4177</v>
      </c>
      <c r="L819" s="11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 ht="84" x14ac:dyDescent="0.2">
      <c r="A820" s="61">
        <v>819</v>
      </c>
      <c r="B820" s="7" t="s">
        <v>4100</v>
      </c>
      <c r="C820" s="8" t="s">
        <v>2381</v>
      </c>
      <c r="D820" s="9" t="s">
        <v>272</v>
      </c>
      <c r="E820" s="7" t="s">
        <v>5272</v>
      </c>
      <c r="F820" s="7" t="s">
        <v>4178</v>
      </c>
      <c r="G820" s="7" t="s">
        <v>4179</v>
      </c>
      <c r="H820" s="7" t="s">
        <v>4180</v>
      </c>
      <c r="I820" s="7" t="s">
        <v>4181</v>
      </c>
      <c r="J820" s="7" t="s">
        <v>4182</v>
      </c>
      <c r="K820" s="7" t="s">
        <v>4183</v>
      </c>
      <c r="L820" s="11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 ht="63" x14ac:dyDescent="0.2">
      <c r="A821" s="61">
        <v>820</v>
      </c>
      <c r="B821" s="7" t="s">
        <v>4100</v>
      </c>
      <c r="C821" s="8" t="s">
        <v>2381</v>
      </c>
      <c r="D821" s="9" t="s">
        <v>278</v>
      </c>
      <c r="E821" s="7" t="s">
        <v>5272</v>
      </c>
      <c r="F821" s="7" t="s">
        <v>4184</v>
      </c>
      <c r="G821" s="7" t="s">
        <v>4185</v>
      </c>
      <c r="H821" s="7" t="s">
        <v>4186</v>
      </c>
      <c r="I821" s="7" t="s">
        <v>4187</v>
      </c>
      <c r="J821" s="7" t="s">
        <v>4188</v>
      </c>
      <c r="K821" s="7"/>
      <c r="L821" s="11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 ht="94.5" x14ac:dyDescent="0.2">
      <c r="A822" s="61">
        <v>821</v>
      </c>
      <c r="B822" s="7" t="s">
        <v>4100</v>
      </c>
      <c r="C822" s="8" t="s">
        <v>2381</v>
      </c>
      <c r="D822" s="9" t="s">
        <v>284</v>
      </c>
      <c r="E822" s="7"/>
      <c r="F822" s="7" t="s">
        <v>4189</v>
      </c>
      <c r="G822" s="7" t="s">
        <v>4190</v>
      </c>
      <c r="H822" s="7" t="s">
        <v>4191</v>
      </c>
      <c r="I822" s="7" t="s">
        <v>4192</v>
      </c>
      <c r="J822" s="7" t="s">
        <v>4193</v>
      </c>
      <c r="K822" s="7"/>
      <c r="L822" s="11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 ht="42" x14ac:dyDescent="0.2">
      <c r="A823" s="61">
        <v>822</v>
      </c>
      <c r="B823" s="7" t="s">
        <v>4100</v>
      </c>
      <c r="C823" s="8" t="s">
        <v>2381</v>
      </c>
      <c r="D823" s="9" t="s">
        <v>290</v>
      </c>
      <c r="E823" s="7"/>
      <c r="F823" s="7" t="s">
        <v>4194</v>
      </c>
      <c r="G823" s="7" t="s">
        <v>4195</v>
      </c>
      <c r="H823" s="7" t="s">
        <v>4196</v>
      </c>
      <c r="I823" s="7" t="s">
        <v>4197</v>
      </c>
      <c r="J823" s="7" t="s">
        <v>4198</v>
      </c>
      <c r="K823" s="7"/>
      <c r="L823" s="11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 ht="42" x14ac:dyDescent="0.2">
      <c r="A824" s="61">
        <v>823</v>
      </c>
      <c r="B824" s="7" t="s">
        <v>4100</v>
      </c>
      <c r="C824" s="8" t="s">
        <v>2381</v>
      </c>
      <c r="D824" s="9" t="s">
        <v>296</v>
      </c>
      <c r="E824" s="7"/>
      <c r="F824" s="7" t="s">
        <v>4199</v>
      </c>
      <c r="G824" s="7" t="s">
        <v>4200</v>
      </c>
      <c r="H824" s="7" t="s">
        <v>4201</v>
      </c>
      <c r="I824" s="7" t="s">
        <v>4202</v>
      </c>
      <c r="J824" s="7" t="s">
        <v>4203</v>
      </c>
      <c r="K824" s="7"/>
      <c r="L824" s="11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 ht="52.5" x14ac:dyDescent="0.2">
      <c r="A825" s="61">
        <v>824</v>
      </c>
      <c r="B825" s="7" t="s">
        <v>4100</v>
      </c>
      <c r="C825" s="8" t="s">
        <v>2381</v>
      </c>
      <c r="D825" s="9" t="s">
        <v>302</v>
      </c>
      <c r="E825" s="7"/>
      <c r="F825" s="7" t="s">
        <v>4204</v>
      </c>
      <c r="G825" s="7" t="s">
        <v>4205</v>
      </c>
      <c r="H825" s="7" t="s">
        <v>4206</v>
      </c>
      <c r="I825" s="7" t="s">
        <v>4207</v>
      </c>
      <c r="J825" s="7" t="s">
        <v>4208</v>
      </c>
      <c r="K825" s="10" t="s">
        <v>4209</v>
      </c>
      <c r="L825" s="11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 ht="63" x14ac:dyDescent="0.2">
      <c r="A826" s="61">
        <v>825</v>
      </c>
      <c r="B826" s="7" t="s">
        <v>4100</v>
      </c>
      <c r="C826" s="8" t="s">
        <v>2381</v>
      </c>
      <c r="D826" s="9" t="s">
        <v>308</v>
      </c>
      <c r="E826" s="7"/>
      <c r="F826" s="7" t="s">
        <v>4210</v>
      </c>
      <c r="G826" s="7" t="s">
        <v>4211</v>
      </c>
      <c r="H826" s="7" t="s">
        <v>4212</v>
      </c>
      <c r="I826" s="7" t="s">
        <v>4213</v>
      </c>
      <c r="J826" s="7" t="s">
        <v>4214</v>
      </c>
      <c r="K826" s="7"/>
      <c r="L826" s="11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 ht="63" x14ac:dyDescent="0.2">
      <c r="A827" s="61">
        <v>826</v>
      </c>
      <c r="B827" s="7" t="s">
        <v>4100</v>
      </c>
      <c r="C827" s="8" t="s">
        <v>2381</v>
      </c>
      <c r="D827" s="9" t="s">
        <v>10</v>
      </c>
      <c r="E827" s="7" t="s">
        <v>5272</v>
      </c>
      <c r="F827" s="7" t="s">
        <v>4215</v>
      </c>
      <c r="G827" s="7" t="s">
        <v>4216</v>
      </c>
      <c r="H827" s="7" t="s">
        <v>4217</v>
      </c>
      <c r="I827" s="7" t="s">
        <v>4218</v>
      </c>
      <c r="J827" s="7" t="s">
        <v>4219</v>
      </c>
      <c r="K827" s="10" t="s">
        <v>4220</v>
      </c>
      <c r="L827" s="11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 ht="52.5" x14ac:dyDescent="0.2">
      <c r="A828" s="61">
        <v>827</v>
      </c>
      <c r="B828" s="7" t="s">
        <v>4100</v>
      </c>
      <c r="C828" s="8" t="s">
        <v>2381</v>
      </c>
      <c r="D828" s="9" t="s">
        <v>319</v>
      </c>
      <c r="E828" s="33"/>
      <c r="F828" s="7" t="s">
        <v>4221</v>
      </c>
      <c r="G828" s="7" t="s">
        <v>4222</v>
      </c>
      <c r="H828" s="7" t="s">
        <v>4223</v>
      </c>
      <c r="I828" s="7" t="s">
        <v>4224</v>
      </c>
      <c r="J828" s="7" t="s">
        <v>4225</v>
      </c>
      <c r="K828" s="7"/>
      <c r="L828" s="11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 ht="42" x14ac:dyDescent="0.2">
      <c r="A829" s="61">
        <v>828</v>
      </c>
      <c r="B829" s="7" t="s">
        <v>4100</v>
      </c>
      <c r="C829" s="8" t="s">
        <v>2381</v>
      </c>
      <c r="D829" s="9" t="s">
        <v>325</v>
      </c>
      <c r="E829" s="7"/>
      <c r="F829" s="7" t="s">
        <v>4226</v>
      </c>
      <c r="G829" s="7" t="s">
        <v>4227</v>
      </c>
      <c r="H829" s="7" t="s">
        <v>4228</v>
      </c>
      <c r="I829" s="7" t="s">
        <v>4229</v>
      </c>
      <c r="J829" s="7" t="s">
        <v>4230</v>
      </c>
      <c r="K829" s="7"/>
      <c r="L829" s="11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 ht="42" x14ac:dyDescent="0.2">
      <c r="A830" s="61">
        <v>829</v>
      </c>
      <c r="B830" s="7" t="s">
        <v>4100</v>
      </c>
      <c r="C830" s="8" t="s">
        <v>2381</v>
      </c>
      <c r="D830" s="9" t="s">
        <v>331</v>
      </c>
      <c r="E830" s="7"/>
      <c r="F830" s="7" t="s">
        <v>4231</v>
      </c>
      <c r="G830" s="7" t="s">
        <v>4232</v>
      </c>
      <c r="H830" s="7" t="s">
        <v>4233</v>
      </c>
      <c r="I830" s="7" t="s">
        <v>4234</v>
      </c>
      <c r="J830" s="7" t="s">
        <v>4235</v>
      </c>
      <c r="K830" s="10" t="s">
        <v>4236</v>
      </c>
      <c r="L830" s="11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 ht="42" x14ac:dyDescent="0.2">
      <c r="A831" s="61">
        <v>830</v>
      </c>
      <c r="B831" s="7" t="s">
        <v>4100</v>
      </c>
      <c r="C831" s="8" t="s">
        <v>2381</v>
      </c>
      <c r="D831" s="9" t="s">
        <v>337</v>
      </c>
      <c r="E831" s="7"/>
      <c r="F831" s="7" t="s">
        <v>4237</v>
      </c>
      <c r="G831" s="7" t="s">
        <v>4238</v>
      </c>
      <c r="H831" s="7" t="s">
        <v>4239</v>
      </c>
      <c r="I831" s="7" t="s">
        <v>4240</v>
      </c>
      <c r="J831" s="7" t="s">
        <v>4241</v>
      </c>
      <c r="K831" s="10" t="s">
        <v>4242</v>
      </c>
      <c r="L831" s="11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 ht="63" x14ac:dyDescent="0.2">
      <c r="A832" s="61">
        <v>831</v>
      </c>
      <c r="B832" s="7" t="s">
        <v>4100</v>
      </c>
      <c r="C832" s="8" t="s">
        <v>2381</v>
      </c>
      <c r="D832" s="9" t="s">
        <v>343</v>
      </c>
      <c r="E832" s="7" t="s">
        <v>5272</v>
      </c>
      <c r="F832" s="7" t="s">
        <v>4243</v>
      </c>
      <c r="G832" s="7" t="s">
        <v>4244</v>
      </c>
      <c r="H832" s="7" t="s">
        <v>4245</v>
      </c>
      <c r="I832" s="7" t="s">
        <v>4246</v>
      </c>
      <c r="J832" s="7" t="s">
        <v>4247</v>
      </c>
      <c r="K832" s="10" t="s">
        <v>4248</v>
      </c>
      <c r="L832" s="13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 ht="147" x14ac:dyDescent="0.2">
      <c r="A833" s="61">
        <v>832</v>
      </c>
      <c r="B833" s="7" t="s">
        <v>4100</v>
      </c>
      <c r="C833" s="8" t="s">
        <v>2381</v>
      </c>
      <c r="D833" s="9" t="s">
        <v>55</v>
      </c>
      <c r="E833" s="7"/>
      <c r="F833" s="7" t="s">
        <v>4249</v>
      </c>
      <c r="G833" s="7" t="s">
        <v>4250</v>
      </c>
      <c r="H833" s="7" t="s">
        <v>4251</v>
      </c>
      <c r="I833" s="7" t="s">
        <v>4252</v>
      </c>
      <c r="J833" s="7" t="s">
        <v>4253</v>
      </c>
      <c r="K833" s="7"/>
      <c r="L833" s="11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 ht="63" x14ac:dyDescent="0.2">
      <c r="A834" s="61">
        <v>833</v>
      </c>
      <c r="B834" s="7" t="s">
        <v>4100</v>
      </c>
      <c r="C834" s="8" t="s">
        <v>2381</v>
      </c>
      <c r="D834" s="9" t="s">
        <v>106</v>
      </c>
      <c r="E834" s="7" t="s">
        <v>5272</v>
      </c>
      <c r="F834" s="7" t="s">
        <v>4254</v>
      </c>
      <c r="G834" s="7" t="s">
        <v>4255</v>
      </c>
      <c r="H834" s="7" t="s">
        <v>4256</v>
      </c>
      <c r="I834" s="7" t="s">
        <v>4257</v>
      </c>
      <c r="J834" s="7" t="s">
        <v>4258</v>
      </c>
      <c r="K834" s="10" t="s">
        <v>4259</v>
      </c>
      <c r="L834" s="13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 ht="63" x14ac:dyDescent="0.2">
      <c r="A835" s="61">
        <v>834</v>
      </c>
      <c r="B835" s="7" t="s">
        <v>4100</v>
      </c>
      <c r="C835" s="8" t="s">
        <v>2381</v>
      </c>
      <c r="D835" s="9" t="s">
        <v>141</v>
      </c>
      <c r="E835" s="7"/>
      <c r="F835" s="7" t="s">
        <v>4260</v>
      </c>
      <c r="G835" s="7" t="s">
        <v>4261</v>
      </c>
      <c r="H835" s="7" t="s">
        <v>4262</v>
      </c>
      <c r="I835" s="7" t="s">
        <v>4263</v>
      </c>
      <c r="J835" s="7" t="s">
        <v>4264</v>
      </c>
      <c r="K835" s="7"/>
      <c r="L835" s="11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 ht="31.5" x14ac:dyDescent="0.2">
      <c r="A836" s="61">
        <v>835</v>
      </c>
      <c r="B836" s="7" t="s">
        <v>4100</v>
      </c>
      <c r="C836" s="8" t="s">
        <v>2381</v>
      </c>
      <c r="D836" s="9" t="s">
        <v>160</v>
      </c>
      <c r="E836" s="7"/>
      <c r="F836" s="7" t="s">
        <v>4265</v>
      </c>
      <c r="G836" s="7" t="s">
        <v>4266</v>
      </c>
      <c r="H836" s="7" t="s">
        <v>4267</v>
      </c>
      <c r="I836" s="7" t="s">
        <v>4268</v>
      </c>
      <c r="J836" s="7" t="s">
        <v>4269</v>
      </c>
      <c r="K836" s="7"/>
      <c r="L836" s="11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 ht="42" x14ac:dyDescent="0.2">
      <c r="A837" s="61">
        <v>836</v>
      </c>
      <c r="B837" s="7" t="s">
        <v>4100</v>
      </c>
      <c r="C837" s="8" t="s">
        <v>2381</v>
      </c>
      <c r="D837" s="9" t="s">
        <v>172</v>
      </c>
      <c r="E837" s="7"/>
      <c r="F837" s="7" t="s">
        <v>4270</v>
      </c>
      <c r="G837" s="7" t="s">
        <v>4271</v>
      </c>
      <c r="H837" s="7" t="s">
        <v>4272</v>
      </c>
      <c r="I837" s="7" t="s">
        <v>4273</v>
      </c>
      <c r="J837" s="7" t="s">
        <v>4274</v>
      </c>
      <c r="K837" s="7"/>
      <c r="L837" s="11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 ht="42" x14ac:dyDescent="0.2">
      <c r="A838" s="61">
        <v>837</v>
      </c>
      <c r="B838" s="7" t="s">
        <v>4100</v>
      </c>
      <c r="C838" s="8" t="s">
        <v>2381</v>
      </c>
      <c r="D838" s="9" t="s">
        <v>194</v>
      </c>
      <c r="E838" s="7"/>
      <c r="F838" s="7" t="s">
        <v>4275</v>
      </c>
      <c r="G838" s="7" t="s">
        <v>4276</v>
      </c>
      <c r="H838" s="7" t="s">
        <v>4277</v>
      </c>
      <c r="I838" s="7" t="s">
        <v>4278</v>
      </c>
      <c r="J838" s="7" t="s">
        <v>4279</v>
      </c>
      <c r="K838" s="7"/>
      <c r="L838" s="11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 ht="52.5" x14ac:dyDescent="0.2">
      <c r="A839" s="61">
        <v>838</v>
      </c>
      <c r="B839" s="7" t="s">
        <v>4100</v>
      </c>
      <c r="C839" s="8" t="s">
        <v>2381</v>
      </c>
      <c r="D839" s="9" t="s">
        <v>375</v>
      </c>
      <c r="E839" s="7"/>
      <c r="F839" s="7" t="s">
        <v>4280</v>
      </c>
      <c r="G839" s="7" t="s">
        <v>4281</v>
      </c>
      <c r="H839" s="7" t="s">
        <v>4282</v>
      </c>
      <c r="I839" s="7" t="s">
        <v>4283</v>
      </c>
      <c r="J839" s="7" t="s">
        <v>4284</v>
      </c>
      <c r="K839" s="7"/>
      <c r="L839" s="11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 ht="52.5" x14ac:dyDescent="0.2">
      <c r="A840" s="61">
        <v>839</v>
      </c>
      <c r="B840" s="7" t="s">
        <v>4100</v>
      </c>
      <c r="C840" s="8" t="s">
        <v>2381</v>
      </c>
      <c r="D840" s="9" t="s">
        <v>415</v>
      </c>
      <c r="E840" s="7" t="s">
        <v>5272</v>
      </c>
      <c r="F840" s="7" t="s">
        <v>4285</v>
      </c>
      <c r="G840" s="7" t="s">
        <v>4286</v>
      </c>
      <c r="H840" s="7" t="s">
        <v>4287</v>
      </c>
      <c r="I840" s="7" t="s">
        <v>4288</v>
      </c>
      <c r="J840" s="7" t="s">
        <v>4289</v>
      </c>
      <c r="K840" s="10" t="s">
        <v>4290</v>
      </c>
      <c r="L840" s="13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 ht="126" x14ac:dyDescent="0.2">
      <c r="A841" s="61">
        <v>840</v>
      </c>
      <c r="B841" s="7" t="s">
        <v>4100</v>
      </c>
      <c r="C841" s="8" t="s">
        <v>2381</v>
      </c>
      <c r="D841" s="9" t="s">
        <v>469</v>
      </c>
      <c r="E841" s="7"/>
      <c r="F841" s="7" t="s">
        <v>4291</v>
      </c>
      <c r="G841" s="7" t="s">
        <v>4292</v>
      </c>
      <c r="H841" s="7" t="s">
        <v>4293</v>
      </c>
      <c r="I841" s="7" t="s">
        <v>4294</v>
      </c>
      <c r="J841" s="7" t="s">
        <v>4295</v>
      </c>
      <c r="K841" s="7"/>
      <c r="L841" s="11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 ht="52.5" x14ac:dyDescent="0.2">
      <c r="A842" s="61">
        <v>841</v>
      </c>
      <c r="B842" s="7" t="s">
        <v>4100</v>
      </c>
      <c r="C842" s="8" t="s">
        <v>2381</v>
      </c>
      <c r="D842" s="9" t="s">
        <v>511</v>
      </c>
      <c r="E842" s="7" t="s">
        <v>5272</v>
      </c>
      <c r="F842" s="7" t="s">
        <v>4296</v>
      </c>
      <c r="G842" s="7" t="s">
        <v>4297</v>
      </c>
      <c r="H842" s="7" t="s">
        <v>4298</v>
      </c>
      <c r="I842" s="7" t="s">
        <v>4299</v>
      </c>
      <c r="J842" s="7" t="s">
        <v>4300</v>
      </c>
      <c r="K842" s="10" t="s">
        <v>4301</v>
      </c>
      <c r="L842" s="11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 ht="63" x14ac:dyDescent="0.2">
      <c r="A843" s="61">
        <v>842</v>
      </c>
      <c r="B843" s="7" t="s">
        <v>4100</v>
      </c>
      <c r="C843" s="8" t="s">
        <v>2381</v>
      </c>
      <c r="D843" s="9" t="s">
        <v>670</v>
      </c>
      <c r="E843" s="7"/>
      <c r="F843" s="7" t="s">
        <v>4302</v>
      </c>
      <c r="G843" s="7" t="s">
        <v>4303</v>
      </c>
      <c r="H843" s="7" t="s">
        <v>4304</v>
      </c>
      <c r="I843" s="7" t="s">
        <v>4305</v>
      </c>
      <c r="J843" s="7" t="s">
        <v>4306</v>
      </c>
      <c r="K843" s="7"/>
      <c r="L843" s="13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 ht="52.5" x14ac:dyDescent="0.2">
      <c r="A844" s="61">
        <v>843</v>
      </c>
      <c r="B844" s="7" t="s">
        <v>4307</v>
      </c>
      <c r="C844" s="8" t="s">
        <v>2387</v>
      </c>
      <c r="D844" s="9" t="s">
        <v>11</v>
      </c>
      <c r="E844" s="7"/>
      <c r="F844" s="7" t="s">
        <v>4308</v>
      </c>
      <c r="G844" s="7" t="s">
        <v>4309</v>
      </c>
      <c r="H844" s="7" t="s">
        <v>4310</v>
      </c>
      <c r="I844" s="7" t="s">
        <v>4311</v>
      </c>
      <c r="J844" s="7" t="s">
        <v>4312</v>
      </c>
      <c r="K844" s="7"/>
      <c r="L844" s="11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 ht="42" x14ac:dyDescent="0.2">
      <c r="A845" s="61">
        <v>844</v>
      </c>
      <c r="B845" s="7" t="s">
        <v>4307</v>
      </c>
      <c r="C845" s="8" t="s">
        <v>2387</v>
      </c>
      <c r="D845" s="9" t="s">
        <v>17</v>
      </c>
      <c r="E845" s="7"/>
      <c r="F845" s="7" t="s">
        <v>4313</v>
      </c>
      <c r="G845" s="7" t="s">
        <v>4314</v>
      </c>
      <c r="H845" s="7" t="s">
        <v>4315</v>
      </c>
      <c r="I845" s="7" t="s">
        <v>4316</v>
      </c>
      <c r="J845" s="7" t="s">
        <v>4317</v>
      </c>
      <c r="K845" s="7"/>
      <c r="L845" s="11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 ht="42" x14ac:dyDescent="0.2">
      <c r="A846" s="61">
        <v>845</v>
      </c>
      <c r="B846" s="7" t="s">
        <v>4307</v>
      </c>
      <c r="C846" s="8" t="s">
        <v>2387</v>
      </c>
      <c r="D846" s="9" t="s">
        <v>23</v>
      </c>
      <c r="E846" s="7"/>
      <c r="F846" s="7" t="s">
        <v>4318</v>
      </c>
      <c r="G846" s="7" t="s">
        <v>4319</v>
      </c>
      <c r="H846" s="7" t="s">
        <v>4320</v>
      </c>
      <c r="I846" s="7" t="s">
        <v>4321</v>
      </c>
      <c r="J846" s="7" t="s">
        <v>4322</v>
      </c>
      <c r="K846" s="7"/>
      <c r="L846" s="11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 ht="231" x14ac:dyDescent="0.2">
      <c r="A847" s="61">
        <v>846</v>
      </c>
      <c r="B847" s="7" t="s">
        <v>4307</v>
      </c>
      <c r="C847" s="8" t="s">
        <v>2387</v>
      </c>
      <c r="D847" s="9" t="s">
        <v>30</v>
      </c>
      <c r="E847" s="7"/>
      <c r="F847" s="7" t="s">
        <v>4323</v>
      </c>
      <c r="G847" s="7" t="s">
        <v>4324</v>
      </c>
      <c r="H847" s="7" t="s">
        <v>4325</v>
      </c>
      <c r="I847" s="7" t="s">
        <v>4326</v>
      </c>
      <c r="J847" s="7" t="s">
        <v>4327</v>
      </c>
      <c r="K847" s="7" t="s">
        <v>4328</v>
      </c>
      <c r="L847" s="11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 ht="63" x14ac:dyDescent="0.2">
      <c r="A848" s="61">
        <v>847</v>
      </c>
      <c r="B848" s="7" t="s">
        <v>4307</v>
      </c>
      <c r="C848" s="8" t="s">
        <v>2387</v>
      </c>
      <c r="D848" s="9" t="s">
        <v>35</v>
      </c>
      <c r="E848" s="7"/>
      <c r="F848" s="7" t="s">
        <v>4329</v>
      </c>
      <c r="G848" s="7" t="s">
        <v>4330</v>
      </c>
      <c r="H848" s="7" t="s">
        <v>4331</v>
      </c>
      <c r="I848" s="7" t="s">
        <v>4332</v>
      </c>
      <c r="J848" s="7" t="s">
        <v>4333</v>
      </c>
      <c r="K848" s="7"/>
      <c r="L848" s="11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 ht="84" x14ac:dyDescent="0.2">
      <c r="A849" s="61">
        <v>848</v>
      </c>
      <c r="B849" s="7" t="s">
        <v>4307</v>
      </c>
      <c r="C849" s="8" t="s">
        <v>2387</v>
      </c>
      <c r="D849" s="9" t="s">
        <v>84</v>
      </c>
      <c r="E849" s="7"/>
      <c r="F849" s="7" t="s">
        <v>4334</v>
      </c>
      <c r="G849" s="7"/>
      <c r="H849" s="7"/>
      <c r="I849" s="7"/>
      <c r="J849" s="7"/>
      <c r="K849" s="7" t="s">
        <v>104</v>
      </c>
      <c r="L849" s="11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 ht="42" x14ac:dyDescent="0.2">
      <c r="A850" s="61">
        <v>849</v>
      </c>
      <c r="B850" s="7" t="s">
        <v>4307</v>
      </c>
      <c r="C850" s="8" t="s">
        <v>2387</v>
      </c>
      <c r="D850" s="9" t="s">
        <v>41</v>
      </c>
      <c r="E850" s="7"/>
      <c r="F850" s="7" t="s">
        <v>4335</v>
      </c>
      <c r="G850" s="7" t="s">
        <v>4336</v>
      </c>
      <c r="H850" s="7" t="s">
        <v>4337</v>
      </c>
      <c r="I850" s="7" t="s">
        <v>4338</v>
      </c>
      <c r="J850" s="7" t="s">
        <v>4339</v>
      </c>
      <c r="K850" s="7"/>
      <c r="L850" s="11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 ht="63" x14ac:dyDescent="0.2">
      <c r="A851" s="61">
        <v>850</v>
      </c>
      <c r="B851" s="7" t="s">
        <v>4307</v>
      </c>
      <c r="C851" s="8" t="s">
        <v>2387</v>
      </c>
      <c r="D851" s="9" t="s">
        <v>48</v>
      </c>
      <c r="E851" s="7"/>
      <c r="F851" s="7" t="s">
        <v>4340</v>
      </c>
      <c r="G851" s="7" t="s">
        <v>4341</v>
      </c>
      <c r="H851" s="7" t="s">
        <v>4342</v>
      </c>
      <c r="I851" s="10" t="str">
        <f>HYPERLINK("mailto:elena-nagovie@rambler.ru","elena-nagovie@rambler.ru ")</f>
        <v xml:space="preserve">elena-nagovie@rambler.ru </v>
      </c>
      <c r="J851" s="7" t="s">
        <v>4343</v>
      </c>
      <c r="K851" s="7"/>
      <c r="L851" s="11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 ht="52.5" x14ac:dyDescent="0.2">
      <c r="A852" s="61">
        <v>851</v>
      </c>
      <c r="B852" s="7" t="s">
        <v>4307</v>
      </c>
      <c r="C852" s="8" t="s">
        <v>2387</v>
      </c>
      <c r="D852" s="9" t="s">
        <v>102</v>
      </c>
      <c r="E852" s="7"/>
      <c r="F852" s="7" t="s">
        <v>4344</v>
      </c>
      <c r="G852" s="7" t="s">
        <v>4345</v>
      </c>
      <c r="H852" s="7" t="s">
        <v>4346</v>
      </c>
      <c r="I852" s="10" t="str">
        <f>HYPERLINK("mailto:irinka14.08@mail.ru","irinka14.08@mail.ru")</f>
        <v>irinka14.08@mail.ru</v>
      </c>
      <c r="J852" s="7" t="s">
        <v>4347</v>
      </c>
      <c r="K852" s="7"/>
      <c r="L852" s="11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 ht="52.5" x14ac:dyDescent="0.2">
      <c r="A853" s="61">
        <v>852</v>
      </c>
      <c r="B853" s="7" t="s">
        <v>4307</v>
      </c>
      <c r="C853" s="8" t="s">
        <v>2387</v>
      </c>
      <c r="D853" s="9" t="s">
        <v>242</v>
      </c>
      <c r="E853" s="7" t="s">
        <v>5272</v>
      </c>
      <c r="F853" s="7" t="s">
        <v>4348</v>
      </c>
      <c r="G853" s="7"/>
      <c r="H853" s="7"/>
      <c r="I853" s="7"/>
      <c r="J853" s="7"/>
      <c r="K853" s="7" t="s">
        <v>104</v>
      </c>
      <c r="L853" s="11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 ht="31.5" x14ac:dyDescent="0.2">
      <c r="A854" s="61">
        <v>853</v>
      </c>
      <c r="B854" s="7" t="s">
        <v>4307</v>
      </c>
      <c r="C854" s="8" t="s">
        <v>2387</v>
      </c>
      <c r="D854" s="9" t="s">
        <v>248</v>
      </c>
      <c r="E854" s="7"/>
      <c r="F854" s="7" t="s">
        <v>4349</v>
      </c>
      <c r="G854" s="7" t="s">
        <v>4350</v>
      </c>
      <c r="H854" s="7" t="s">
        <v>4351</v>
      </c>
      <c r="I854" s="7" t="s">
        <v>4352</v>
      </c>
      <c r="J854" s="7" t="s">
        <v>4353</v>
      </c>
      <c r="K854" s="7"/>
      <c r="L854" s="11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 ht="52.5" x14ac:dyDescent="0.2">
      <c r="A855" s="61">
        <v>854</v>
      </c>
      <c r="B855" s="7" t="s">
        <v>4307</v>
      </c>
      <c r="C855" s="8" t="s">
        <v>2387</v>
      </c>
      <c r="D855" s="9" t="s">
        <v>254</v>
      </c>
      <c r="E855" s="7"/>
      <c r="F855" s="7" t="s">
        <v>4354</v>
      </c>
      <c r="G855" s="7" t="s">
        <v>4355</v>
      </c>
      <c r="H855" s="7" t="s">
        <v>4356</v>
      </c>
      <c r="I855" s="7" t="s">
        <v>4357</v>
      </c>
      <c r="J855" s="7" t="s">
        <v>4358</v>
      </c>
      <c r="K855" s="10" t="s">
        <v>4359</v>
      </c>
      <c r="L855" s="11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 ht="52.5" x14ac:dyDescent="0.2">
      <c r="A856" s="61">
        <v>855</v>
      </c>
      <c r="B856" s="7" t="s">
        <v>4307</v>
      </c>
      <c r="C856" s="8" t="s">
        <v>2387</v>
      </c>
      <c r="D856" s="9" t="s">
        <v>260</v>
      </c>
      <c r="E856" s="7"/>
      <c r="F856" s="7" t="s">
        <v>4360</v>
      </c>
      <c r="G856" s="7" t="s">
        <v>4361</v>
      </c>
      <c r="H856" s="7" t="s">
        <v>4362</v>
      </c>
      <c r="I856" s="7" t="s">
        <v>4363</v>
      </c>
      <c r="J856" s="7" t="s">
        <v>4364</v>
      </c>
      <c r="K856" s="10" t="s">
        <v>4365</v>
      </c>
      <c r="L856" s="11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 ht="52.5" x14ac:dyDescent="0.2">
      <c r="A857" s="61">
        <v>856</v>
      </c>
      <c r="B857" s="7" t="s">
        <v>4307</v>
      </c>
      <c r="C857" s="8" t="s">
        <v>2387</v>
      </c>
      <c r="D857" s="9" t="s">
        <v>266</v>
      </c>
      <c r="E857" s="7"/>
      <c r="F857" s="7" t="s">
        <v>4366</v>
      </c>
      <c r="G857" s="7" t="s">
        <v>4367</v>
      </c>
      <c r="H857" s="7" t="s">
        <v>4368</v>
      </c>
      <c r="I857" s="7" t="s">
        <v>4369</v>
      </c>
      <c r="J857" s="7" t="s">
        <v>4370</v>
      </c>
      <c r="K857" s="10" t="s">
        <v>4371</v>
      </c>
      <c r="L857" s="13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 ht="42" x14ac:dyDescent="0.2">
      <c r="A858" s="61">
        <v>857</v>
      </c>
      <c r="B858" s="7" t="s">
        <v>4307</v>
      </c>
      <c r="C858" s="8" t="s">
        <v>2387</v>
      </c>
      <c r="D858" s="9" t="s">
        <v>272</v>
      </c>
      <c r="E858" s="7"/>
      <c r="F858" s="7" t="s">
        <v>4372</v>
      </c>
      <c r="G858" s="7" t="s">
        <v>4373</v>
      </c>
      <c r="H858" s="7" t="s">
        <v>4374</v>
      </c>
      <c r="I858" s="7" t="s">
        <v>4375</v>
      </c>
      <c r="J858" s="7" t="s">
        <v>4376</v>
      </c>
      <c r="K858" s="7"/>
      <c r="L858" s="13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 ht="52.5" x14ac:dyDescent="0.2">
      <c r="A859" s="61">
        <v>858</v>
      </c>
      <c r="B859" s="7" t="s">
        <v>4307</v>
      </c>
      <c r="C859" s="8" t="s">
        <v>2387</v>
      </c>
      <c r="D859" s="9" t="s">
        <v>302</v>
      </c>
      <c r="E859" s="7"/>
      <c r="F859" s="7" t="s">
        <v>4377</v>
      </c>
      <c r="G859" s="7" t="s">
        <v>4378</v>
      </c>
      <c r="H859" s="7" t="s">
        <v>4379</v>
      </c>
      <c r="I859" s="7" t="s">
        <v>4380</v>
      </c>
      <c r="J859" s="7" t="s">
        <v>4381</v>
      </c>
      <c r="K859" s="10" t="s">
        <v>4382</v>
      </c>
      <c r="L859" s="13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 ht="84" x14ac:dyDescent="0.2">
      <c r="A860" s="61">
        <v>859</v>
      </c>
      <c r="B860" s="7" t="s">
        <v>4307</v>
      </c>
      <c r="C860" s="8" t="s">
        <v>2387</v>
      </c>
      <c r="D860" s="9" t="s">
        <v>308</v>
      </c>
      <c r="E860" s="7"/>
      <c r="F860" s="7" t="s">
        <v>4383</v>
      </c>
      <c r="G860" s="7" t="s">
        <v>4384</v>
      </c>
      <c r="H860" s="7" t="s">
        <v>4385</v>
      </c>
      <c r="I860" s="7" t="s">
        <v>4386</v>
      </c>
      <c r="J860" s="7" t="s">
        <v>4387</v>
      </c>
      <c r="K860" s="7" t="s">
        <v>4388</v>
      </c>
      <c r="L860" s="11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 ht="52.5" x14ac:dyDescent="0.2">
      <c r="A861" s="61">
        <v>860</v>
      </c>
      <c r="B861" s="7" t="s">
        <v>4307</v>
      </c>
      <c r="C861" s="8" t="s">
        <v>2387</v>
      </c>
      <c r="D861" s="9" t="s">
        <v>10</v>
      </c>
      <c r="E861" s="7"/>
      <c r="F861" s="7" t="s">
        <v>4389</v>
      </c>
      <c r="G861" s="7" t="s">
        <v>4390</v>
      </c>
      <c r="H861" s="7" t="s">
        <v>4391</v>
      </c>
      <c r="I861" s="7" t="s">
        <v>4392</v>
      </c>
      <c r="J861" s="7" t="s">
        <v>4393</v>
      </c>
      <c r="K861" s="7"/>
      <c r="L861" s="11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 ht="52.5" x14ac:dyDescent="0.2">
      <c r="A862" s="61">
        <v>861</v>
      </c>
      <c r="B862" s="7" t="s">
        <v>4307</v>
      </c>
      <c r="C862" s="8" t="s">
        <v>2387</v>
      </c>
      <c r="D862" s="9" t="s">
        <v>319</v>
      </c>
      <c r="E862" s="7"/>
      <c r="F862" s="7" t="s">
        <v>4394</v>
      </c>
      <c r="G862" s="7" t="s">
        <v>4395</v>
      </c>
      <c r="H862" s="7" t="s">
        <v>4396</v>
      </c>
      <c r="I862" s="7" t="s">
        <v>4397</v>
      </c>
      <c r="J862" s="7" t="s">
        <v>4398</v>
      </c>
      <c r="K862" s="7"/>
      <c r="L862" s="11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</row>
    <row r="863" spans="1:23" ht="42" x14ac:dyDescent="0.2">
      <c r="A863" s="61">
        <v>862</v>
      </c>
      <c r="B863" s="7" t="s">
        <v>4307</v>
      </c>
      <c r="C863" s="8" t="s">
        <v>2387</v>
      </c>
      <c r="D863" s="9" t="s">
        <v>325</v>
      </c>
      <c r="E863" s="7"/>
      <c r="F863" s="7" t="s">
        <v>4399</v>
      </c>
      <c r="G863" s="7" t="s">
        <v>4400</v>
      </c>
      <c r="H863" s="7" t="s">
        <v>4401</v>
      </c>
      <c r="I863" s="7" t="s">
        <v>4402</v>
      </c>
      <c r="J863" s="7" t="s">
        <v>4403</v>
      </c>
      <c r="K863" s="7"/>
      <c r="L863" s="11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</row>
    <row r="864" spans="1:23" ht="42" x14ac:dyDescent="0.2">
      <c r="A864" s="61">
        <v>863</v>
      </c>
      <c r="B864" s="7" t="s">
        <v>4307</v>
      </c>
      <c r="C864" s="8" t="s">
        <v>2387</v>
      </c>
      <c r="D864" s="9" t="s">
        <v>331</v>
      </c>
      <c r="E864" s="7"/>
      <c r="F864" s="7" t="s">
        <v>4404</v>
      </c>
      <c r="G864" s="7" t="s">
        <v>4405</v>
      </c>
      <c r="H864" s="7" t="s">
        <v>4406</v>
      </c>
      <c r="I864" s="7" t="s">
        <v>4407</v>
      </c>
      <c r="J864" s="7" t="s">
        <v>4408</v>
      </c>
      <c r="K864" s="7"/>
      <c r="L864" s="34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</row>
    <row r="865" spans="1:23" ht="42" x14ac:dyDescent="0.2">
      <c r="A865" s="61">
        <v>864</v>
      </c>
      <c r="B865" s="7" t="s">
        <v>4307</v>
      </c>
      <c r="C865" s="8" t="s">
        <v>2387</v>
      </c>
      <c r="D865" s="9" t="s">
        <v>337</v>
      </c>
      <c r="E865" s="7"/>
      <c r="F865" s="7" t="s">
        <v>4409</v>
      </c>
      <c r="G865" s="7" t="s">
        <v>4410</v>
      </c>
      <c r="H865" s="7" t="s">
        <v>4411</v>
      </c>
      <c r="I865" s="7" t="s">
        <v>4412</v>
      </c>
      <c r="J865" s="7" t="s">
        <v>4413</v>
      </c>
      <c r="K865" s="7"/>
      <c r="L865" s="34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</row>
    <row r="866" spans="1:23" ht="42" x14ac:dyDescent="0.2">
      <c r="A866" s="61">
        <v>865</v>
      </c>
      <c r="B866" s="7" t="s">
        <v>4307</v>
      </c>
      <c r="C866" s="8" t="s">
        <v>2387</v>
      </c>
      <c r="D866" s="9" t="s">
        <v>343</v>
      </c>
      <c r="E866" s="7"/>
      <c r="F866" s="7" t="s">
        <v>4414</v>
      </c>
      <c r="G866" s="7" t="s">
        <v>4415</v>
      </c>
      <c r="H866" s="7" t="s">
        <v>4416</v>
      </c>
      <c r="I866" s="7" t="s">
        <v>4417</v>
      </c>
      <c r="J866" s="7" t="s">
        <v>4418</v>
      </c>
      <c r="K866" s="7"/>
      <c r="L866" s="34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</row>
    <row r="867" spans="1:23" ht="42" x14ac:dyDescent="0.2">
      <c r="A867" s="61">
        <v>866</v>
      </c>
      <c r="B867" s="7" t="s">
        <v>4307</v>
      </c>
      <c r="C867" s="8" t="s">
        <v>2387</v>
      </c>
      <c r="D867" s="9" t="s">
        <v>55</v>
      </c>
      <c r="E867" s="7"/>
      <c r="F867" s="7" t="s">
        <v>4419</v>
      </c>
      <c r="G867" s="7" t="s">
        <v>4420</v>
      </c>
      <c r="H867" s="7" t="s">
        <v>4421</v>
      </c>
      <c r="I867" s="7" t="s">
        <v>4422</v>
      </c>
      <c r="J867" s="7" t="s">
        <v>4423</v>
      </c>
      <c r="K867" s="7"/>
      <c r="L867" s="34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</row>
    <row r="868" spans="1:23" ht="42" x14ac:dyDescent="0.2">
      <c r="A868" s="61">
        <v>867</v>
      </c>
      <c r="B868" s="7" t="s">
        <v>4307</v>
      </c>
      <c r="C868" s="8" t="s">
        <v>2387</v>
      </c>
      <c r="D868" s="9" t="s">
        <v>106</v>
      </c>
      <c r="E868" s="7"/>
      <c r="F868" s="7" t="s">
        <v>4424</v>
      </c>
      <c r="G868" s="7" t="s">
        <v>4425</v>
      </c>
      <c r="H868" s="7" t="s">
        <v>4426</v>
      </c>
      <c r="I868" s="7" t="s">
        <v>4427</v>
      </c>
      <c r="J868" s="7" t="s">
        <v>4428</v>
      </c>
      <c r="K868" s="7"/>
      <c r="L868" s="34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</row>
    <row r="869" spans="1:23" ht="42" x14ac:dyDescent="0.2">
      <c r="A869" s="61">
        <v>868</v>
      </c>
      <c r="B869" s="7" t="s">
        <v>4307</v>
      </c>
      <c r="C869" s="8" t="s">
        <v>2387</v>
      </c>
      <c r="D869" s="9" t="s">
        <v>141</v>
      </c>
      <c r="E869" s="7"/>
      <c r="F869" s="7" t="s">
        <v>4429</v>
      </c>
      <c r="G869" s="7" t="s">
        <v>4430</v>
      </c>
      <c r="H869" s="7" t="s">
        <v>4431</v>
      </c>
      <c r="I869" s="7" t="s">
        <v>4432</v>
      </c>
      <c r="J869" s="7" t="s">
        <v>4433</v>
      </c>
      <c r="K869" s="7"/>
      <c r="L869" s="34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</row>
    <row r="870" spans="1:23" ht="42" x14ac:dyDescent="0.2">
      <c r="A870" s="61">
        <v>869</v>
      </c>
      <c r="B870" s="7" t="s">
        <v>4307</v>
      </c>
      <c r="C870" s="8" t="s">
        <v>2387</v>
      </c>
      <c r="D870" s="9" t="s">
        <v>160</v>
      </c>
      <c r="E870" s="7"/>
      <c r="F870" s="7" t="s">
        <v>4434</v>
      </c>
      <c r="G870" s="7" t="s">
        <v>4435</v>
      </c>
      <c r="H870" s="7" t="s">
        <v>4436</v>
      </c>
      <c r="I870" s="7" t="s">
        <v>4437</v>
      </c>
      <c r="J870" s="7" t="s">
        <v>4438</v>
      </c>
      <c r="K870" s="10" t="s">
        <v>4439</v>
      </c>
      <c r="L870" s="34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</row>
    <row r="871" spans="1:23" ht="42" x14ac:dyDescent="0.2">
      <c r="A871" s="61">
        <v>870</v>
      </c>
      <c r="B871" s="7" t="s">
        <v>4307</v>
      </c>
      <c r="C871" s="8" t="s">
        <v>2387</v>
      </c>
      <c r="D871" s="9" t="s">
        <v>172</v>
      </c>
      <c r="E871" s="7"/>
      <c r="F871" s="7" t="s">
        <v>4440</v>
      </c>
      <c r="G871" s="7" t="s">
        <v>4441</v>
      </c>
      <c r="H871" s="7" t="s">
        <v>4442</v>
      </c>
      <c r="I871" s="7" t="s">
        <v>4443</v>
      </c>
      <c r="J871" s="7" t="s">
        <v>4444</v>
      </c>
      <c r="K871" s="7"/>
      <c r="L871" s="34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</row>
    <row r="872" spans="1:23" ht="31.5" x14ac:dyDescent="0.2">
      <c r="A872" s="61">
        <v>871</v>
      </c>
      <c r="B872" s="7" t="s">
        <v>4307</v>
      </c>
      <c r="C872" s="8" t="s">
        <v>2387</v>
      </c>
      <c r="D872" s="9" t="s">
        <v>194</v>
      </c>
      <c r="E872" s="7"/>
      <c r="F872" s="7" t="s">
        <v>4445</v>
      </c>
      <c r="G872" s="7" t="s">
        <v>4446</v>
      </c>
      <c r="H872" s="7" t="s">
        <v>4447</v>
      </c>
      <c r="I872" s="7" t="s">
        <v>4448</v>
      </c>
      <c r="J872" s="7" t="s">
        <v>4449</v>
      </c>
      <c r="K872" s="10" t="s">
        <v>4450</v>
      </c>
      <c r="L872" s="34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</row>
    <row r="873" spans="1:23" ht="42" x14ac:dyDescent="0.2">
      <c r="A873" s="61">
        <v>872</v>
      </c>
      <c r="B873" s="7" t="s">
        <v>4307</v>
      </c>
      <c r="C873" s="8" t="s">
        <v>2387</v>
      </c>
      <c r="D873" s="9" t="s">
        <v>375</v>
      </c>
      <c r="E873" s="7"/>
      <c r="F873" s="7" t="s">
        <v>4451</v>
      </c>
      <c r="G873" s="7" t="s">
        <v>4452</v>
      </c>
      <c r="H873" s="7" t="s">
        <v>4453</v>
      </c>
      <c r="I873" s="7" t="s">
        <v>4454</v>
      </c>
      <c r="J873" s="7" t="s">
        <v>4455</v>
      </c>
      <c r="K873" s="7"/>
      <c r="L873" s="34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</row>
    <row r="874" spans="1:23" ht="52.5" x14ac:dyDescent="0.2">
      <c r="A874" s="61">
        <v>873</v>
      </c>
      <c r="B874" s="7" t="s">
        <v>4307</v>
      </c>
      <c r="C874" s="8" t="s">
        <v>2387</v>
      </c>
      <c r="D874" s="9" t="s">
        <v>415</v>
      </c>
      <c r="E874" s="7"/>
      <c r="F874" s="7" t="s">
        <v>4456</v>
      </c>
      <c r="G874" s="7" t="s">
        <v>4457</v>
      </c>
      <c r="H874" s="7" t="s">
        <v>4458</v>
      </c>
      <c r="I874" s="7" t="s">
        <v>4459</v>
      </c>
      <c r="J874" s="7" t="s">
        <v>4460</v>
      </c>
      <c r="K874" s="7"/>
      <c r="L874" s="34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</row>
    <row r="875" spans="1:23" ht="52.5" x14ac:dyDescent="0.2">
      <c r="A875" s="61">
        <v>874</v>
      </c>
      <c r="B875" s="7" t="s">
        <v>4307</v>
      </c>
      <c r="C875" s="8" t="s">
        <v>2387</v>
      </c>
      <c r="D875" s="9" t="s">
        <v>469</v>
      </c>
      <c r="E875" s="7"/>
      <c r="F875" s="7" t="s">
        <v>4461</v>
      </c>
      <c r="G875" s="7" t="s">
        <v>4462</v>
      </c>
      <c r="H875" s="7" t="s">
        <v>4463</v>
      </c>
      <c r="I875" s="7" t="s">
        <v>4464</v>
      </c>
      <c r="J875" s="7" t="s">
        <v>4465</v>
      </c>
      <c r="K875" s="7"/>
      <c r="L875" s="34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</row>
    <row r="876" spans="1:23" ht="42" x14ac:dyDescent="0.2">
      <c r="A876" s="61">
        <v>875</v>
      </c>
      <c r="B876" s="7" t="s">
        <v>4307</v>
      </c>
      <c r="C876" s="8" t="s">
        <v>2387</v>
      </c>
      <c r="D876" s="9" t="s">
        <v>511</v>
      </c>
      <c r="E876" s="7"/>
      <c r="F876" s="7" t="s">
        <v>4466</v>
      </c>
      <c r="G876" s="7" t="s">
        <v>4467</v>
      </c>
      <c r="H876" s="7" t="s">
        <v>4468</v>
      </c>
      <c r="I876" s="7" t="s">
        <v>4469</v>
      </c>
      <c r="J876" s="7" t="s">
        <v>4470</v>
      </c>
      <c r="K876" s="7"/>
      <c r="L876" s="34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</row>
    <row r="877" spans="1:23" ht="42" x14ac:dyDescent="0.2">
      <c r="A877" s="61">
        <v>876</v>
      </c>
      <c r="B877" s="7" t="s">
        <v>4307</v>
      </c>
      <c r="C877" s="8" t="s">
        <v>2387</v>
      </c>
      <c r="D877" s="9" t="s">
        <v>536</v>
      </c>
      <c r="E877" s="7"/>
      <c r="F877" s="7" t="s">
        <v>4471</v>
      </c>
      <c r="G877" s="7" t="s">
        <v>4472</v>
      </c>
      <c r="H877" s="7" t="s">
        <v>4473</v>
      </c>
      <c r="I877" s="7" t="s">
        <v>4474</v>
      </c>
      <c r="J877" s="7" t="s">
        <v>4475</v>
      </c>
      <c r="K877" s="7"/>
      <c r="L877" s="34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</row>
    <row r="878" spans="1:23" ht="42" x14ac:dyDescent="0.2">
      <c r="A878" s="61">
        <v>877</v>
      </c>
      <c r="B878" s="7" t="s">
        <v>4307</v>
      </c>
      <c r="C878" s="8" t="s">
        <v>2387</v>
      </c>
      <c r="D878" s="9" t="s">
        <v>670</v>
      </c>
      <c r="E878" s="7"/>
      <c r="F878" s="7" t="s">
        <v>4476</v>
      </c>
      <c r="G878" s="7" t="s">
        <v>4477</v>
      </c>
      <c r="H878" s="7" t="s">
        <v>4478</v>
      </c>
      <c r="I878" s="7" t="s">
        <v>4479</v>
      </c>
      <c r="J878" s="7" t="s">
        <v>4480</v>
      </c>
      <c r="K878" s="7"/>
      <c r="L878" s="34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</row>
    <row r="879" spans="1:23" ht="42" x14ac:dyDescent="0.2">
      <c r="A879" s="61">
        <v>878</v>
      </c>
      <c r="B879" s="7" t="s">
        <v>4307</v>
      </c>
      <c r="C879" s="8" t="s">
        <v>2387</v>
      </c>
      <c r="D879" s="9" t="s">
        <v>688</v>
      </c>
      <c r="E879" s="7"/>
      <c r="F879" s="7" t="s">
        <v>4481</v>
      </c>
      <c r="G879" s="7" t="s">
        <v>4482</v>
      </c>
      <c r="H879" s="7" t="s">
        <v>4483</v>
      </c>
      <c r="I879" s="7" t="s">
        <v>4484</v>
      </c>
      <c r="J879" s="7" t="s">
        <v>4485</v>
      </c>
      <c r="K879" s="7"/>
      <c r="L879" s="34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</row>
    <row r="880" spans="1:23" ht="84" x14ac:dyDescent="0.2">
      <c r="A880" s="61">
        <v>879</v>
      </c>
      <c r="B880" s="7" t="s">
        <v>4307</v>
      </c>
      <c r="C880" s="8" t="s">
        <v>2387</v>
      </c>
      <c r="D880" s="9" t="s">
        <v>702</v>
      </c>
      <c r="E880" s="7" t="s">
        <v>5272</v>
      </c>
      <c r="F880" s="7" t="s">
        <v>4486</v>
      </c>
      <c r="G880" s="7" t="s">
        <v>4487</v>
      </c>
      <c r="H880" s="7" t="s">
        <v>4488</v>
      </c>
      <c r="I880" s="7" t="s">
        <v>4489</v>
      </c>
      <c r="J880" s="7" t="s">
        <v>4490</v>
      </c>
      <c r="K880" s="10" t="s">
        <v>4491</v>
      </c>
      <c r="L880" s="34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</row>
    <row r="881" spans="1:23" ht="42" x14ac:dyDescent="0.2">
      <c r="A881" s="61">
        <v>880</v>
      </c>
      <c r="B881" s="7" t="s">
        <v>4307</v>
      </c>
      <c r="C881" s="8" t="s">
        <v>2387</v>
      </c>
      <c r="D881" s="9" t="s">
        <v>771</v>
      </c>
      <c r="E881" s="7"/>
      <c r="F881" s="7" t="s">
        <v>4492</v>
      </c>
      <c r="G881" s="7" t="s">
        <v>4493</v>
      </c>
      <c r="H881" s="7" t="s">
        <v>4494</v>
      </c>
      <c r="I881" s="7" t="s">
        <v>4495</v>
      </c>
      <c r="J881" s="7" t="s">
        <v>4496</v>
      </c>
      <c r="K881" s="7"/>
      <c r="L881" s="34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</row>
    <row r="882" spans="1:23" ht="63" x14ac:dyDescent="0.2">
      <c r="A882" s="61">
        <v>881</v>
      </c>
      <c r="B882" s="7" t="s">
        <v>4307</v>
      </c>
      <c r="C882" s="8" t="s">
        <v>2387</v>
      </c>
      <c r="D882" s="9" t="s">
        <v>813</v>
      </c>
      <c r="E882" s="7"/>
      <c r="F882" s="7" t="s">
        <v>4497</v>
      </c>
      <c r="G882" s="7" t="s">
        <v>4498</v>
      </c>
      <c r="H882" s="7" t="s">
        <v>4499</v>
      </c>
      <c r="I882" s="7" t="s">
        <v>4500</v>
      </c>
      <c r="J882" s="7" t="s">
        <v>4501</v>
      </c>
      <c r="K882" s="7"/>
      <c r="L882" s="34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</row>
    <row r="883" spans="1:23" ht="52.5" x14ac:dyDescent="0.2">
      <c r="A883" s="61">
        <v>882</v>
      </c>
      <c r="B883" s="7" t="s">
        <v>4307</v>
      </c>
      <c r="C883" s="8" t="s">
        <v>2387</v>
      </c>
      <c r="D883" s="9" t="s">
        <v>831</v>
      </c>
      <c r="E883" s="7"/>
      <c r="F883" s="7" t="s">
        <v>4502</v>
      </c>
      <c r="G883" s="7" t="s">
        <v>4503</v>
      </c>
      <c r="H883" s="7" t="s">
        <v>4504</v>
      </c>
      <c r="I883" s="7" t="s">
        <v>4505</v>
      </c>
      <c r="J883" s="7" t="s">
        <v>4506</v>
      </c>
      <c r="K883" s="7"/>
      <c r="L883" s="34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</row>
    <row r="884" spans="1:23" ht="63" x14ac:dyDescent="0.2">
      <c r="A884" s="61">
        <v>883</v>
      </c>
      <c r="B884" s="7" t="s">
        <v>4507</v>
      </c>
      <c r="C884" s="8" t="s">
        <v>2393</v>
      </c>
      <c r="D884" s="9" t="s">
        <v>11</v>
      </c>
      <c r="E884" s="7"/>
      <c r="F884" s="7" t="s">
        <v>4508</v>
      </c>
      <c r="G884" s="7" t="s">
        <v>4509</v>
      </c>
      <c r="H884" s="7" t="s">
        <v>4510</v>
      </c>
      <c r="I884" s="7" t="s">
        <v>4511</v>
      </c>
      <c r="J884" s="7" t="s">
        <v>4512</v>
      </c>
      <c r="K884" s="7"/>
      <c r="L884" s="11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 ht="31.5" x14ac:dyDescent="0.2">
      <c r="A885" s="61">
        <v>884</v>
      </c>
      <c r="B885" s="25" t="s">
        <v>4513</v>
      </c>
      <c r="C885" s="30" t="s">
        <v>2399</v>
      </c>
      <c r="D885" s="26" t="s">
        <v>11</v>
      </c>
      <c r="E885" s="25"/>
      <c r="F885" s="25" t="s">
        <v>4514</v>
      </c>
      <c r="G885" s="25" t="s">
        <v>4515</v>
      </c>
      <c r="H885" s="25" t="s">
        <v>4516</v>
      </c>
      <c r="I885" s="25" t="s">
        <v>4517</v>
      </c>
      <c r="J885" s="25" t="s">
        <v>4518</v>
      </c>
      <c r="K885" s="29" t="s">
        <v>4519</v>
      </c>
      <c r="L885" s="13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 ht="52.5" x14ac:dyDescent="0.2">
      <c r="A886" s="61">
        <v>885</v>
      </c>
      <c r="B886" s="25" t="s">
        <v>4513</v>
      </c>
      <c r="C886" s="30" t="s">
        <v>2399</v>
      </c>
      <c r="D886" s="26" t="s">
        <v>17</v>
      </c>
      <c r="E886" s="25"/>
      <c r="F886" s="25" t="s">
        <v>4520</v>
      </c>
      <c r="G886" s="25" t="s">
        <v>4521</v>
      </c>
      <c r="H886" s="25" t="s">
        <v>4522</v>
      </c>
      <c r="I886" s="25" t="s">
        <v>4523</v>
      </c>
      <c r="J886" s="25" t="s">
        <v>4524</v>
      </c>
      <c r="K886" s="25"/>
      <c r="L886" s="13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 ht="63" x14ac:dyDescent="0.2">
      <c r="A887" s="61">
        <v>886</v>
      </c>
      <c r="B887" s="25" t="s">
        <v>4513</v>
      </c>
      <c r="C887" s="30" t="s">
        <v>2399</v>
      </c>
      <c r="D887" s="26" t="s">
        <v>23</v>
      </c>
      <c r="E887" s="25"/>
      <c r="F887" s="25" t="s">
        <v>4525</v>
      </c>
      <c r="G887" s="25" t="s">
        <v>212</v>
      </c>
      <c r="H887" s="25" t="s">
        <v>4526</v>
      </c>
      <c r="I887" s="25" t="s">
        <v>4527</v>
      </c>
      <c r="J887" s="25" t="s">
        <v>4528</v>
      </c>
      <c r="K887" s="25"/>
      <c r="L887" s="13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 ht="63" x14ac:dyDescent="0.2">
      <c r="A888" s="61">
        <v>887</v>
      </c>
      <c r="B888" s="25" t="s">
        <v>4513</v>
      </c>
      <c r="C888" s="30" t="s">
        <v>2399</v>
      </c>
      <c r="D888" s="26" t="s">
        <v>30</v>
      </c>
      <c r="E888" s="25"/>
      <c r="F888" s="25" t="s">
        <v>4529</v>
      </c>
      <c r="G888" s="25" t="s">
        <v>4530</v>
      </c>
      <c r="H888" s="25" t="s">
        <v>4531</v>
      </c>
      <c r="I888" s="25" t="s">
        <v>4532</v>
      </c>
      <c r="J888" s="25" t="s">
        <v>4533</v>
      </c>
      <c r="K888" s="29" t="s">
        <v>4534</v>
      </c>
      <c r="L888" s="13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 ht="31.5" x14ac:dyDescent="0.2">
      <c r="A889" s="61">
        <v>888</v>
      </c>
      <c r="B889" s="25" t="s">
        <v>4513</v>
      </c>
      <c r="C889" s="30" t="s">
        <v>2399</v>
      </c>
      <c r="D889" s="26" t="s">
        <v>35</v>
      </c>
      <c r="E889" s="25"/>
      <c r="F889" s="25" t="s">
        <v>4535</v>
      </c>
      <c r="G889" s="25" t="s">
        <v>4515</v>
      </c>
      <c r="H889" s="25" t="s">
        <v>4536</v>
      </c>
      <c r="I889" s="25" t="s">
        <v>4537</v>
      </c>
      <c r="J889" s="25" t="s">
        <v>4538</v>
      </c>
      <c r="K889" s="29" t="s">
        <v>4539</v>
      </c>
      <c r="L889" s="13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 ht="42" x14ac:dyDescent="0.2">
      <c r="A890" s="61">
        <v>889</v>
      </c>
      <c r="B890" s="25" t="s">
        <v>4513</v>
      </c>
      <c r="C890" s="30" t="s">
        <v>2399</v>
      </c>
      <c r="D890" s="26" t="s">
        <v>84</v>
      </c>
      <c r="E890" s="25"/>
      <c r="F890" s="25" t="s">
        <v>4540</v>
      </c>
      <c r="G890" s="25" t="s">
        <v>4541</v>
      </c>
      <c r="H890" s="25" t="s">
        <v>4542</v>
      </c>
      <c r="I890" s="25" t="s">
        <v>4543</v>
      </c>
      <c r="J890" s="25" t="s">
        <v>4544</v>
      </c>
      <c r="K890" s="25"/>
      <c r="L890" s="13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 ht="42" x14ac:dyDescent="0.2">
      <c r="A891" s="61">
        <v>890</v>
      </c>
      <c r="B891" s="7" t="s">
        <v>4513</v>
      </c>
      <c r="C891" s="8" t="s">
        <v>2399</v>
      </c>
      <c r="D891" s="9" t="s">
        <v>41</v>
      </c>
      <c r="E891" s="7"/>
      <c r="F891" s="7" t="s">
        <v>4545</v>
      </c>
      <c r="G891" s="7" t="s">
        <v>4546</v>
      </c>
      <c r="H891" s="7" t="s">
        <v>4547</v>
      </c>
      <c r="I891" s="7" t="s">
        <v>4548</v>
      </c>
      <c r="J891" s="7" t="s">
        <v>4549</v>
      </c>
      <c r="K891" s="7"/>
      <c r="L891" s="11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 ht="115.5" x14ac:dyDescent="0.2">
      <c r="A892" s="61">
        <v>891</v>
      </c>
      <c r="B892" s="7" t="s">
        <v>4513</v>
      </c>
      <c r="C892" s="8" t="s">
        <v>2399</v>
      </c>
      <c r="D892" s="9" t="s">
        <v>48</v>
      </c>
      <c r="E892" s="7"/>
      <c r="F892" s="7" t="s">
        <v>4550</v>
      </c>
      <c r="G892" s="7" t="s">
        <v>4551</v>
      </c>
      <c r="H892" s="7" t="s">
        <v>4552</v>
      </c>
      <c r="I892" s="29" t="str">
        <f>HYPERLINK("mailto:marina.stypnikova.75@gmail.com","marina.stypnikova.75@gmail.com")</f>
        <v>marina.stypnikova.75@gmail.com</v>
      </c>
      <c r="J892" s="7" t="s">
        <v>4553</v>
      </c>
      <c r="K892" s="7"/>
      <c r="L892" s="11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 ht="52.5" x14ac:dyDescent="0.2">
      <c r="A893" s="61">
        <v>892</v>
      </c>
      <c r="B893" s="7" t="s">
        <v>4513</v>
      </c>
      <c r="C893" s="8" t="s">
        <v>2399</v>
      </c>
      <c r="D893" s="9" t="s">
        <v>102</v>
      </c>
      <c r="E893" s="7"/>
      <c r="F893" s="7" t="s">
        <v>4554</v>
      </c>
      <c r="G893" s="7" t="s">
        <v>4555</v>
      </c>
      <c r="H893" s="7" t="s">
        <v>4556</v>
      </c>
      <c r="I893" s="25" t="s">
        <v>4557</v>
      </c>
      <c r="J893" s="7" t="s">
        <v>4558</v>
      </c>
      <c r="K893" s="7"/>
      <c r="L893" s="11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 ht="52.5" x14ac:dyDescent="0.2">
      <c r="A894" s="61">
        <v>893</v>
      </c>
      <c r="B894" s="25" t="s">
        <v>4513</v>
      </c>
      <c r="C894" s="30" t="s">
        <v>2399</v>
      </c>
      <c r="D894" s="26" t="s">
        <v>242</v>
      </c>
      <c r="E894" s="25"/>
      <c r="F894" s="25" t="s">
        <v>4559</v>
      </c>
      <c r="G894" s="25" t="s">
        <v>4560</v>
      </c>
      <c r="H894" s="25" t="s">
        <v>4561</v>
      </c>
      <c r="I894" s="25" t="s">
        <v>4562</v>
      </c>
      <c r="J894" s="25" t="s">
        <v>4563</v>
      </c>
      <c r="K894" s="25"/>
      <c r="L894" s="13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 ht="52.5" x14ac:dyDescent="0.2">
      <c r="A895" s="61">
        <v>894</v>
      </c>
      <c r="B895" s="7" t="s">
        <v>4564</v>
      </c>
      <c r="C895" s="8" t="s">
        <v>2405</v>
      </c>
      <c r="D895" s="9" t="s">
        <v>11</v>
      </c>
      <c r="E895" s="7"/>
      <c r="F895" s="7" t="s">
        <v>4565</v>
      </c>
      <c r="G895" s="7" t="s">
        <v>4566</v>
      </c>
      <c r="H895" s="7" t="s">
        <v>4567</v>
      </c>
      <c r="I895" s="7" t="s">
        <v>4568</v>
      </c>
      <c r="J895" s="7" t="s">
        <v>4569</v>
      </c>
      <c r="K895" s="29" t="str">
        <f>HYPERLINK("https://www.utmn.ru/presse/novosti/obshchestvo-i-kultura/293914/","https://www.utmn.ru/presse/novosti/obshchestvo-i-kultura/293914/")</f>
        <v>https://www.utmn.ru/presse/novosti/obshchestvo-i-kultura/293914/</v>
      </c>
      <c r="L895" s="11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 ht="63" x14ac:dyDescent="0.2">
      <c r="A896" s="61">
        <v>895</v>
      </c>
      <c r="B896" s="7" t="s">
        <v>4564</v>
      </c>
      <c r="C896" s="8" t="s">
        <v>2405</v>
      </c>
      <c r="D896" s="9" t="s">
        <v>17</v>
      </c>
      <c r="E896" s="7"/>
      <c r="F896" s="7" t="s">
        <v>4570</v>
      </c>
      <c r="G896" s="7" t="s">
        <v>4571</v>
      </c>
      <c r="H896" s="7" t="s">
        <v>4572</v>
      </c>
      <c r="I896" s="7" t="s">
        <v>4573</v>
      </c>
      <c r="J896" s="7" t="s">
        <v>4574</v>
      </c>
      <c r="K896" s="7"/>
      <c r="L896" s="11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 ht="42" x14ac:dyDescent="0.2">
      <c r="A897" s="61">
        <v>896</v>
      </c>
      <c r="B897" s="7" t="s">
        <v>4564</v>
      </c>
      <c r="C897" s="8" t="s">
        <v>2405</v>
      </c>
      <c r="D897" s="9" t="s">
        <v>23</v>
      </c>
      <c r="E897" s="7"/>
      <c r="F897" s="7" t="s">
        <v>4575</v>
      </c>
      <c r="G897" s="7"/>
      <c r="H897" s="7"/>
      <c r="I897" s="7"/>
      <c r="J897" s="7"/>
      <c r="K897" s="7" t="s">
        <v>104</v>
      </c>
      <c r="L897" s="11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 ht="31.5" x14ac:dyDescent="0.2">
      <c r="A898" s="61">
        <v>897</v>
      </c>
      <c r="B898" s="7" t="s">
        <v>4564</v>
      </c>
      <c r="C898" s="8" t="s">
        <v>2405</v>
      </c>
      <c r="D898" s="9" t="s">
        <v>30</v>
      </c>
      <c r="E898" s="7"/>
      <c r="F898" s="7" t="s">
        <v>4576</v>
      </c>
      <c r="G898" s="7" t="s">
        <v>4577</v>
      </c>
      <c r="H898" s="7" t="s">
        <v>4578</v>
      </c>
      <c r="I898" s="7" t="s">
        <v>4579</v>
      </c>
      <c r="J898" s="7" t="s">
        <v>4580</v>
      </c>
      <c r="K898" s="7"/>
      <c r="L898" s="11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 ht="42" x14ac:dyDescent="0.2">
      <c r="A899" s="61">
        <v>898</v>
      </c>
      <c r="B899" s="7" t="s">
        <v>4564</v>
      </c>
      <c r="C899" s="8" t="s">
        <v>2405</v>
      </c>
      <c r="D899" s="9" t="s">
        <v>35</v>
      </c>
      <c r="E899" s="7"/>
      <c r="F899" s="7" t="s">
        <v>4581</v>
      </c>
      <c r="G899" s="7" t="s">
        <v>4582</v>
      </c>
      <c r="H899" s="7" t="s">
        <v>4583</v>
      </c>
      <c r="I899" s="10" t="str">
        <f>HYPERLINK("mailto:chebanenko.tatyana@mail.ru","chebanenko.tatyana@mail.ru")</f>
        <v>chebanenko.tatyana@mail.ru</v>
      </c>
      <c r="J899" s="7" t="s">
        <v>4584</v>
      </c>
      <c r="K899" s="7"/>
      <c r="L899" s="11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 ht="42" x14ac:dyDescent="0.2">
      <c r="A900" s="61">
        <v>899</v>
      </c>
      <c r="B900" s="7" t="s">
        <v>4564</v>
      </c>
      <c r="C900" s="8" t="s">
        <v>2405</v>
      </c>
      <c r="D900" s="9" t="s">
        <v>84</v>
      </c>
      <c r="E900" s="7"/>
      <c r="F900" s="7" t="s">
        <v>4585</v>
      </c>
      <c r="G900" s="7" t="s">
        <v>4586</v>
      </c>
      <c r="H900" s="7" t="s">
        <v>4587</v>
      </c>
      <c r="I900" s="28" t="str">
        <f>HYPERLINK("mailto:school8ishim@mail.ru","school8ishim@mail.ru")</f>
        <v>school8ishim@mail.ru</v>
      </c>
      <c r="J900" s="7" t="s">
        <v>4588</v>
      </c>
      <c r="K900" s="7"/>
      <c r="L900" s="11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 ht="42" x14ac:dyDescent="0.2">
      <c r="A901" s="61">
        <v>900</v>
      </c>
      <c r="B901" s="7" t="s">
        <v>4564</v>
      </c>
      <c r="C901" s="8" t="s">
        <v>2405</v>
      </c>
      <c r="D901" s="9" t="s">
        <v>41</v>
      </c>
      <c r="E901" s="7"/>
      <c r="F901" s="7" t="s">
        <v>4589</v>
      </c>
      <c r="G901" s="7" t="s">
        <v>4590</v>
      </c>
      <c r="H901" s="7" t="s">
        <v>4591</v>
      </c>
      <c r="I901" s="29" t="str">
        <f>HYPERLINK("mailto:school-91@mail.ru","school-91@mail.ru, luibna@yandex.ru")</f>
        <v>school-91@mail.ru, luibna@yandex.ru</v>
      </c>
      <c r="J901" s="7" t="s">
        <v>4592</v>
      </c>
      <c r="K901" s="10" t="s">
        <v>4593</v>
      </c>
      <c r="L901" s="11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 ht="105" x14ac:dyDescent="0.2">
      <c r="A902" s="61">
        <v>901</v>
      </c>
      <c r="B902" s="25" t="s">
        <v>4564</v>
      </c>
      <c r="C902" s="30" t="s">
        <v>2405</v>
      </c>
      <c r="D902" s="26" t="s">
        <v>102</v>
      </c>
      <c r="E902" s="25"/>
      <c r="F902" s="25" t="s">
        <v>4594</v>
      </c>
      <c r="G902" s="25"/>
      <c r="H902" s="25"/>
      <c r="I902" s="25"/>
      <c r="J902" s="25"/>
      <c r="K902" s="25" t="s">
        <v>104</v>
      </c>
      <c r="L902" s="13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 ht="73.5" x14ac:dyDescent="0.2">
      <c r="A903" s="61">
        <v>902</v>
      </c>
      <c r="B903" s="25" t="s">
        <v>4564</v>
      </c>
      <c r="C903" s="30" t="s">
        <v>2405</v>
      </c>
      <c r="D903" s="26" t="s">
        <v>242</v>
      </c>
      <c r="E903" s="25"/>
      <c r="F903" s="25" t="s">
        <v>4595</v>
      </c>
      <c r="G903" s="25" t="s">
        <v>4596</v>
      </c>
      <c r="H903" s="25" t="s">
        <v>4597</v>
      </c>
      <c r="I903" s="25" t="s">
        <v>4598</v>
      </c>
      <c r="J903" s="25" t="s">
        <v>4599</v>
      </c>
      <c r="K903" s="25" t="s">
        <v>4600</v>
      </c>
      <c r="L903" s="13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 ht="126" x14ac:dyDescent="0.2">
      <c r="A904" s="61">
        <v>903</v>
      </c>
      <c r="B904" s="7" t="s">
        <v>4601</v>
      </c>
      <c r="C904" s="8" t="s">
        <v>290</v>
      </c>
      <c r="D904" s="9" t="s">
        <v>11</v>
      </c>
      <c r="E904" s="7"/>
      <c r="F904" s="7" t="s">
        <v>4602</v>
      </c>
      <c r="G904" s="7" t="s">
        <v>4603</v>
      </c>
      <c r="H904" s="7" t="s">
        <v>4604</v>
      </c>
      <c r="I904" s="7" t="s">
        <v>4605</v>
      </c>
      <c r="J904" s="7" t="s">
        <v>4606</v>
      </c>
      <c r="K904" s="29" t="s">
        <v>4607</v>
      </c>
      <c r="L904" s="11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 ht="31.5" x14ac:dyDescent="0.2">
      <c r="A905" s="61">
        <v>904</v>
      </c>
      <c r="B905" s="7" t="s">
        <v>4601</v>
      </c>
      <c r="C905" s="8" t="s">
        <v>290</v>
      </c>
      <c r="D905" s="9" t="s">
        <v>23</v>
      </c>
      <c r="E905" s="7"/>
      <c r="F905" s="7" t="s">
        <v>4608</v>
      </c>
      <c r="G905" s="7" t="s">
        <v>4603</v>
      </c>
      <c r="H905" s="7" t="s">
        <v>4604</v>
      </c>
      <c r="I905" s="7" t="s">
        <v>4605</v>
      </c>
      <c r="J905" s="7" t="s">
        <v>4609</v>
      </c>
      <c r="K905" s="7"/>
      <c r="L905" s="11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 ht="42" x14ac:dyDescent="0.2">
      <c r="A906" s="61">
        <v>905</v>
      </c>
      <c r="B906" s="7" t="s">
        <v>4601</v>
      </c>
      <c r="C906" s="8" t="s">
        <v>290</v>
      </c>
      <c r="D906" s="9" t="s">
        <v>30</v>
      </c>
      <c r="E906" s="7"/>
      <c r="F906" s="7" t="s">
        <v>4610</v>
      </c>
      <c r="G906" s="7" t="s">
        <v>4611</v>
      </c>
      <c r="H906" s="7" t="s">
        <v>4612</v>
      </c>
      <c r="I906" s="7" t="s">
        <v>4613</v>
      </c>
      <c r="J906" s="7" t="s">
        <v>4614</v>
      </c>
      <c r="K906" s="7"/>
      <c r="L906" s="11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 ht="42" x14ac:dyDescent="0.2">
      <c r="A907" s="61">
        <v>906</v>
      </c>
      <c r="B907" s="7" t="s">
        <v>4601</v>
      </c>
      <c r="C907" s="8" t="s">
        <v>290</v>
      </c>
      <c r="D907" s="9" t="s">
        <v>35</v>
      </c>
      <c r="E907" s="7"/>
      <c r="F907" s="7" t="s">
        <v>4615</v>
      </c>
      <c r="G907" s="7" t="s">
        <v>4616</v>
      </c>
      <c r="H907" s="7" t="s">
        <v>4617</v>
      </c>
      <c r="I907" s="7" t="s">
        <v>4618</v>
      </c>
      <c r="J907" s="7" t="s">
        <v>4619</v>
      </c>
      <c r="K907" s="7"/>
      <c r="L907" s="11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 ht="31.5" x14ac:dyDescent="0.2">
      <c r="A908" s="61">
        <v>907</v>
      </c>
      <c r="B908" s="25" t="s">
        <v>4601</v>
      </c>
      <c r="C908" s="30" t="s">
        <v>290</v>
      </c>
      <c r="D908" s="26" t="s">
        <v>48</v>
      </c>
      <c r="E908" s="25" t="s">
        <v>5272</v>
      </c>
      <c r="F908" s="25" t="s">
        <v>4620</v>
      </c>
      <c r="G908" s="25" t="s">
        <v>4621</v>
      </c>
      <c r="H908" s="25" t="s">
        <v>4622</v>
      </c>
      <c r="I908" s="25" t="s">
        <v>4623</v>
      </c>
      <c r="J908" s="25" t="s">
        <v>4624</v>
      </c>
      <c r="K908" s="25"/>
      <c r="L908" s="13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 ht="52.5" x14ac:dyDescent="0.2">
      <c r="A909" s="61">
        <v>908</v>
      </c>
      <c r="B909" s="25" t="s">
        <v>4601</v>
      </c>
      <c r="C909" s="30" t="s">
        <v>290</v>
      </c>
      <c r="D909" s="26" t="s">
        <v>102</v>
      </c>
      <c r="E909" s="25"/>
      <c r="F909" s="25" t="s">
        <v>4625</v>
      </c>
      <c r="G909" s="25" t="s">
        <v>4626</v>
      </c>
      <c r="H909" s="25" t="s">
        <v>4627</v>
      </c>
      <c r="I909" s="25" t="s">
        <v>4628</v>
      </c>
      <c r="J909" s="25" t="s">
        <v>4629</v>
      </c>
      <c r="K909" s="25"/>
      <c r="L909" s="13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 ht="126" x14ac:dyDescent="0.2">
      <c r="A910" s="61">
        <v>909</v>
      </c>
      <c r="B910" s="25" t="s">
        <v>4601</v>
      </c>
      <c r="C910" s="30" t="s">
        <v>290</v>
      </c>
      <c r="D910" s="26" t="s">
        <v>242</v>
      </c>
      <c r="E910" s="25"/>
      <c r="F910" s="25" t="s">
        <v>4630</v>
      </c>
      <c r="G910" s="25" t="s">
        <v>4631</v>
      </c>
      <c r="H910" s="25" t="s">
        <v>4632</v>
      </c>
      <c r="I910" s="25" t="s">
        <v>4633</v>
      </c>
      <c r="J910" s="25" t="s">
        <v>4634</v>
      </c>
      <c r="K910" s="25" t="s">
        <v>4635</v>
      </c>
      <c r="L910" s="11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 ht="52.5" x14ac:dyDescent="0.2">
      <c r="A911" s="61">
        <v>910</v>
      </c>
      <c r="B911" s="7" t="s">
        <v>4601</v>
      </c>
      <c r="C911" s="8" t="s">
        <v>290</v>
      </c>
      <c r="D911" s="9" t="s">
        <v>248</v>
      </c>
      <c r="E911" s="7" t="s">
        <v>5272</v>
      </c>
      <c r="F911" s="7" t="s">
        <v>4636</v>
      </c>
      <c r="G911" s="7" t="s">
        <v>4637</v>
      </c>
      <c r="H911" s="7" t="s">
        <v>4638</v>
      </c>
      <c r="I911" s="7" t="s">
        <v>4639</v>
      </c>
      <c r="J911" s="7" t="s">
        <v>4640</v>
      </c>
      <c r="K911" s="10" t="s">
        <v>4641</v>
      </c>
      <c r="L911" s="11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 ht="63" x14ac:dyDescent="0.2">
      <c r="A912" s="61">
        <v>911</v>
      </c>
      <c r="B912" s="25" t="s">
        <v>4642</v>
      </c>
      <c r="C912" s="30" t="s">
        <v>2412</v>
      </c>
      <c r="D912" s="26" t="s">
        <v>11</v>
      </c>
      <c r="E912" s="25" t="s">
        <v>5272</v>
      </c>
      <c r="F912" s="25" t="s">
        <v>4643</v>
      </c>
      <c r="G912" s="25" t="s">
        <v>4644</v>
      </c>
      <c r="H912" s="25" t="s">
        <v>4645</v>
      </c>
      <c r="I912" s="25" t="s">
        <v>4646</v>
      </c>
      <c r="J912" s="25" t="s">
        <v>4647</v>
      </c>
      <c r="K912" s="29" t="s">
        <v>4648</v>
      </c>
      <c r="L912" s="54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</row>
    <row r="913" spans="1:23" ht="63" x14ac:dyDescent="0.2">
      <c r="A913" s="61">
        <v>912</v>
      </c>
      <c r="B913" s="7" t="s">
        <v>4642</v>
      </c>
      <c r="C913" s="8" t="s">
        <v>2412</v>
      </c>
      <c r="D913" s="9" t="s">
        <v>17</v>
      </c>
      <c r="E913" s="7"/>
      <c r="F913" s="7" t="s">
        <v>4649</v>
      </c>
      <c r="G913" s="7"/>
      <c r="H913" s="7"/>
      <c r="I913" s="7"/>
      <c r="J913" s="7"/>
      <c r="K913" s="7" t="s">
        <v>104</v>
      </c>
      <c r="L913" s="11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 ht="168" x14ac:dyDescent="0.2">
      <c r="A914" s="61">
        <v>913</v>
      </c>
      <c r="B914" s="25" t="s">
        <v>4642</v>
      </c>
      <c r="C914" s="30" t="s">
        <v>2412</v>
      </c>
      <c r="D914" s="26" t="s">
        <v>23</v>
      </c>
      <c r="E914" s="25" t="s">
        <v>5272</v>
      </c>
      <c r="F914" s="25" t="s">
        <v>4650</v>
      </c>
      <c r="G914" s="25" t="s">
        <v>4651</v>
      </c>
      <c r="H914" s="25" t="s">
        <v>4652</v>
      </c>
      <c r="I914" s="25" t="s">
        <v>4653</v>
      </c>
      <c r="J914" s="25" t="s">
        <v>4654</v>
      </c>
      <c r="K914" s="29" t="s">
        <v>4655</v>
      </c>
      <c r="L914" s="13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 ht="94.5" x14ac:dyDescent="0.2">
      <c r="A915" s="61">
        <v>914</v>
      </c>
      <c r="B915" s="25" t="s">
        <v>4642</v>
      </c>
      <c r="C915" s="30" t="s">
        <v>2412</v>
      </c>
      <c r="D915" s="26" t="s">
        <v>30</v>
      </c>
      <c r="E915" s="25"/>
      <c r="F915" s="25" t="s">
        <v>4656</v>
      </c>
      <c r="G915" s="25" t="s">
        <v>4657</v>
      </c>
      <c r="H915" s="25" t="s">
        <v>4658</v>
      </c>
      <c r="I915" s="25" t="s">
        <v>4659</v>
      </c>
      <c r="J915" s="25" t="s">
        <v>4660</v>
      </c>
      <c r="K915" s="29" t="s">
        <v>4661</v>
      </c>
      <c r="L915" s="13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 ht="147" x14ac:dyDescent="0.2">
      <c r="A916" s="61">
        <v>915</v>
      </c>
      <c r="B916" s="25" t="s">
        <v>4642</v>
      </c>
      <c r="C916" s="30" t="s">
        <v>2412</v>
      </c>
      <c r="D916" s="26" t="s">
        <v>35</v>
      </c>
      <c r="E916" s="25"/>
      <c r="F916" s="25" t="s">
        <v>4662</v>
      </c>
      <c r="G916" s="25" t="s">
        <v>4663</v>
      </c>
      <c r="H916" s="25" t="s">
        <v>4664</v>
      </c>
      <c r="I916" s="25" t="s">
        <v>4665</v>
      </c>
      <c r="J916" s="25" t="s">
        <v>4666</v>
      </c>
      <c r="K916" s="29" t="s">
        <v>4667</v>
      </c>
      <c r="L916" s="13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 ht="105" x14ac:dyDescent="0.2">
      <c r="A917" s="61">
        <v>916</v>
      </c>
      <c r="B917" s="25" t="s">
        <v>4642</v>
      </c>
      <c r="C917" s="30" t="s">
        <v>2412</v>
      </c>
      <c r="D917" s="26" t="s">
        <v>84</v>
      </c>
      <c r="E917" s="25" t="s">
        <v>5272</v>
      </c>
      <c r="F917" s="25" t="s">
        <v>4668</v>
      </c>
      <c r="G917" s="25" t="s">
        <v>4669</v>
      </c>
      <c r="H917" s="25" t="s">
        <v>4670</v>
      </c>
      <c r="I917" s="25" t="s">
        <v>4671</v>
      </c>
      <c r="J917" s="25" t="s">
        <v>4672</v>
      </c>
      <c r="K917" s="29" t="s">
        <v>4673</v>
      </c>
      <c r="L917" s="13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 ht="52.5" x14ac:dyDescent="0.2">
      <c r="A918" s="61">
        <v>917</v>
      </c>
      <c r="B918" s="7" t="s">
        <v>4642</v>
      </c>
      <c r="C918" s="8" t="s">
        <v>2412</v>
      </c>
      <c r="D918" s="9" t="s">
        <v>48</v>
      </c>
      <c r="E918" s="7"/>
      <c r="F918" s="7" t="s">
        <v>4674</v>
      </c>
      <c r="G918" s="7" t="s">
        <v>4675</v>
      </c>
      <c r="H918" s="7" t="s">
        <v>4676</v>
      </c>
      <c r="I918" s="7" t="s">
        <v>4677</v>
      </c>
      <c r="J918" s="7" t="s">
        <v>4678</v>
      </c>
      <c r="K918" s="10" t="s">
        <v>4679</v>
      </c>
      <c r="L918" s="11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 ht="31.5" x14ac:dyDescent="0.2">
      <c r="A919" s="61">
        <v>918</v>
      </c>
      <c r="B919" s="7" t="s">
        <v>4642</v>
      </c>
      <c r="C919" s="8" t="s">
        <v>2412</v>
      </c>
      <c r="D919" s="9" t="s">
        <v>102</v>
      </c>
      <c r="E919" s="7"/>
      <c r="F919" s="7" t="s">
        <v>4680</v>
      </c>
      <c r="G919" s="7" t="s">
        <v>4681</v>
      </c>
      <c r="H919" s="7" t="s">
        <v>4682</v>
      </c>
      <c r="I919" s="7" t="s">
        <v>4683</v>
      </c>
      <c r="J919" s="7" t="s">
        <v>4684</v>
      </c>
      <c r="K919" s="10" t="s">
        <v>4685</v>
      </c>
      <c r="L919" s="11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 ht="73.5" x14ac:dyDescent="0.2">
      <c r="A920" s="61">
        <v>919</v>
      </c>
      <c r="B920" s="7" t="s">
        <v>4686</v>
      </c>
      <c r="C920" s="8" t="s">
        <v>343</v>
      </c>
      <c r="D920" s="9" t="s">
        <v>11</v>
      </c>
      <c r="E920" s="7"/>
      <c r="F920" s="7" t="s">
        <v>4687</v>
      </c>
      <c r="G920" s="7" t="s">
        <v>4688</v>
      </c>
      <c r="H920" s="7" t="s">
        <v>4689</v>
      </c>
      <c r="I920" s="7" t="s">
        <v>4690</v>
      </c>
      <c r="J920" s="7" t="s">
        <v>4691</v>
      </c>
      <c r="K920" s="7"/>
      <c r="L920" s="11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 ht="42" x14ac:dyDescent="0.2">
      <c r="A921" s="61">
        <v>920</v>
      </c>
      <c r="B921" s="7" t="s">
        <v>4686</v>
      </c>
      <c r="C921" s="8" t="s">
        <v>343</v>
      </c>
      <c r="D921" s="9" t="s">
        <v>17</v>
      </c>
      <c r="E921" s="25"/>
      <c r="F921" s="25" t="s">
        <v>4692</v>
      </c>
      <c r="G921" s="25" t="s">
        <v>4693</v>
      </c>
      <c r="H921" s="25" t="s">
        <v>4694</v>
      </c>
      <c r="I921" s="25" t="s">
        <v>4695</v>
      </c>
      <c r="J921" s="25" t="s">
        <v>4696</v>
      </c>
      <c r="K921" s="7"/>
      <c r="L921" s="11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 ht="63" x14ac:dyDescent="0.2">
      <c r="A922" s="61">
        <v>921</v>
      </c>
      <c r="B922" s="25" t="s">
        <v>4686</v>
      </c>
      <c r="C922" s="30" t="s">
        <v>343</v>
      </c>
      <c r="D922" s="26" t="s">
        <v>23</v>
      </c>
      <c r="E922" s="25" t="s">
        <v>5272</v>
      </c>
      <c r="F922" s="25" t="s">
        <v>4697</v>
      </c>
      <c r="G922" s="25" t="s">
        <v>4698</v>
      </c>
      <c r="H922" s="25" t="s">
        <v>4699</v>
      </c>
      <c r="I922" s="29" t="str">
        <f>HYPERLINK("mailto:geofak54@yandex.ru","geofak54@yandex.ru")</f>
        <v>geofak54@yandex.ru</v>
      </c>
      <c r="J922" s="25" t="s">
        <v>4700</v>
      </c>
      <c r="K922" s="29" t="s">
        <v>4701</v>
      </c>
      <c r="L922" s="55"/>
      <c r="M922" s="56"/>
      <c r="N922" s="56"/>
      <c r="O922" s="56"/>
      <c r="P922" s="56"/>
      <c r="Q922" s="56"/>
      <c r="R922" s="56"/>
      <c r="S922" s="56"/>
      <c r="T922" s="56"/>
      <c r="U922" s="56"/>
      <c r="V922" s="56"/>
      <c r="W922" s="56"/>
    </row>
    <row r="923" spans="1:23" ht="63" x14ac:dyDescent="0.2">
      <c r="A923" s="61">
        <v>922</v>
      </c>
      <c r="B923" s="25" t="s">
        <v>4686</v>
      </c>
      <c r="C923" s="30" t="s">
        <v>343</v>
      </c>
      <c r="D923" s="26" t="s">
        <v>30</v>
      </c>
      <c r="E923" s="25" t="s">
        <v>5272</v>
      </c>
      <c r="F923" s="25" t="s">
        <v>4702</v>
      </c>
      <c r="G923" s="25" t="s">
        <v>4703</v>
      </c>
      <c r="H923" s="25" t="s">
        <v>4704</v>
      </c>
      <c r="I923" s="25" t="s">
        <v>4705</v>
      </c>
      <c r="J923" s="25" t="s">
        <v>4706</v>
      </c>
      <c r="K923" s="29" t="s">
        <v>4707</v>
      </c>
      <c r="L923" s="54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</row>
    <row r="924" spans="1:23" ht="73.5" x14ac:dyDescent="0.2">
      <c r="A924" s="61">
        <v>923</v>
      </c>
      <c r="B924" s="25" t="s">
        <v>4686</v>
      </c>
      <c r="C924" s="30" t="s">
        <v>343</v>
      </c>
      <c r="D924" s="26" t="s">
        <v>35</v>
      </c>
      <c r="E924" s="25"/>
      <c r="F924" s="25" t="s">
        <v>4708</v>
      </c>
      <c r="G924" s="25" t="s">
        <v>4709</v>
      </c>
      <c r="H924" s="25" t="s">
        <v>4710</v>
      </c>
      <c r="I924" s="25" t="s">
        <v>4711</v>
      </c>
      <c r="J924" s="25" t="s">
        <v>4712</v>
      </c>
      <c r="K924" s="25"/>
      <c r="L924" s="54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</row>
    <row r="925" spans="1:23" ht="52.5" x14ac:dyDescent="0.2">
      <c r="A925" s="61">
        <v>924</v>
      </c>
      <c r="B925" s="25" t="s">
        <v>4686</v>
      </c>
      <c r="C925" s="30" t="s">
        <v>343</v>
      </c>
      <c r="D925" s="26" t="s">
        <v>84</v>
      </c>
      <c r="E925" s="25"/>
      <c r="F925" s="25" t="s">
        <v>4713</v>
      </c>
      <c r="G925" s="25" t="s">
        <v>4714</v>
      </c>
      <c r="H925" s="25" t="s">
        <v>4715</v>
      </c>
      <c r="I925" s="25" t="s">
        <v>4716</v>
      </c>
      <c r="J925" s="25" t="s">
        <v>4717</v>
      </c>
      <c r="K925" s="25"/>
      <c r="L925" s="54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</row>
    <row r="926" spans="1:23" ht="52.5" x14ac:dyDescent="0.2">
      <c r="A926" s="61">
        <v>925</v>
      </c>
      <c r="B926" s="25" t="s">
        <v>4718</v>
      </c>
      <c r="C926" s="30" t="s">
        <v>2491</v>
      </c>
      <c r="D926" s="26" t="s">
        <v>11</v>
      </c>
      <c r="E926" s="25"/>
      <c r="F926" s="25" t="s">
        <v>4719</v>
      </c>
      <c r="G926" s="25" t="s">
        <v>4720</v>
      </c>
      <c r="H926" s="25" t="s">
        <v>4721</v>
      </c>
      <c r="I926" s="25" t="s">
        <v>4722</v>
      </c>
      <c r="J926" s="25" t="s">
        <v>4723</v>
      </c>
      <c r="K926" s="25"/>
      <c r="L926" s="13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 ht="52.5" x14ac:dyDescent="0.2">
      <c r="A927" s="61">
        <v>926</v>
      </c>
      <c r="B927" s="25" t="s">
        <v>4718</v>
      </c>
      <c r="C927" s="30" t="s">
        <v>2491</v>
      </c>
      <c r="D927" s="26" t="s">
        <v>17</v>
      </c>
      <c r="E927" s="25"/>
      <c r="F927" s="25" t="s">
        <v>4724</v>
      </c>
      <c r="G927" s="25" t="s">
        <v>4720</v>
      </c>
      <c r="H927" s="25" t="s">
        <v>4725</v>
      </c>
      <c r="I927" s="25" t="s">
        <v>4722</v>
      </c>
      <c r="J927" s="25" t="s">
        <v>4726</v>
      </c>
      <c r="K927" s="25"/>
      <c r="L927" s="13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 ht="52.5" x14ac:dyDescent="0.2">
      <c r="A928" s="61">
        <v>927</v>
      </c>
      <c r="B928" s="25" t="s">
        <v>4718</v>
      </c>
      <c r="C928" s="30" t="s">
        <v>2491</v>
      </c>
      <c r="D928" s="26" t="s">
        <v>23</v>
      </c>
      <c r="E928" s="25"/>
      <c r="F928" s="25" t="s">
        <v>4727</v>
      </c>
      <c r="G928" s="25" t="s">
        <v>4720</v>
      </c>
      <c r="H928" s="25" t="s">
        <v>4728</v>
      </c>
      <c r="I928" s="25" t="s">
        <v>4722</v>
      </c>
      <c r="J928" s="25" t="s">
        <v>4729</v>
      </c>
      <c r="K928" s="25"/>
      <c r="L928" s="13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 ht="52.5" x14ac:dyDescent="0.2">
      <c r="A929" s="61">
        <v>928</v>
      </c>
      <c r="B929" s="25" t="s">
        <v>4718</v>
      </c>
      <c r="C929" s="30" t="s">
        <v>2491</v>
      </c>
      <c r="D929" s="26" t="s">
        <v>30</v>
      </c>
      <c r="E929" s="25"/>
      <c r="F929" s="25" t="s">
        <v>4730</v>
      </c>
      <c r="G929" s="25" t="s">
        <v>4720</v>
      </c>
      <c r="H929" s="25" t="s">
        <v>4731</v>
      </c>
      <c r="I929" s="25" t="s">
        <v>4722</v>
      </c>
      <c r="J929" s="25" t="s">
        <v>4732</v>
      </c>
      <c r="K929" s="25"/>
      <c r="L929" s="13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 ht="52.5" x14ac:dyDescent="0.2">
      <c r="A930" s="61">
        <v>929</v>
      </c>
      <c r="B930" s="25" t="s">
        <v>4718</v>
      </c>
      <c r="C930" s="30" t="s">
        <v>2491</v>
      </c>
      <c r="D930" s="26" t="s">
        <v>35</v>
      </c>
      <c r="E930" s="25"/>
      <c r="F930" s="25" t="s">
        <v>4733</v>
      </c>
      <c r="G930" s="25" t="s">
        <v>4720</v>
      </c>
      <c r="H930" s="25" t="s">
        <v>4734</v>
      </c>
      <c r="I930" s="25" t="s">
        <v>4722</v>
      </c>
      <c r="J930" s="25" t="s">
        <v>4735</v>
      </c>
      <c r="K930" s="25"/>
      <c r="L930" s="13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 ht="73.5" x14ac:dyDescent="0.2">
      <c r="A931" s="61">
        <v>930</v>
      </c>
      <c r="B931" s="25" t="s">
        <v>4718</v>
      </c>
      <c r="C931" s="30" t="s">
        <v>2491</v>
      </c>
      <c r="D931" s="26" t="s">
        <v>84</v>
      </c>
      <c r="E931" s="25" t="s">
        <v>5272</v>
      </c>
      <c r="F931" s="25" t="s">
        <v>4736</v>
      </c>
      <c r="G931" s="25" t="s">
        <v>4737</v>
      </c>
      <c r="H931" s="25" t="s">
        <v>4738</v>
      </c>
      <c r="I931" s="25" t="s">
        <v>4739</v>
      </c>
      <c r="J931" s="25" t="s">
        <v>4740</v>
      </c>
      <c r="K931" s="25" t="s">
        <v>4741</v>
      </c>
      <c r="L931" s="13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 ht="52.5" x14ac:dyDescent="0.2">
      <c r="A932" s="61">
        <v>931</v>
      </c>
      <c r="B932" s="7" t="s">
        <v>4718</v>
      </c>
      <c r="C932" s="8" t="s">
        <v>2491</v>
      </c>
      <c r="D932" s="9" t="s">
        <v>41</v>
      </c>
      <c r="E932" s="7"/>
      <c r="F932" s="7" t="s">
        <v>4742</v>
      </c>
      <c r="G932" s="7" t="s">
        <v>4743</v>
      </c>
      <c r="H932" s="7" t="s">
        <v>4744</v>
      </c>
      <c r="I932" s="7" t="s">
        <v>4745</v>
      </c>
      <c r="J932" s="7" t="s">
        <v>4746</v>
      </c>
      <c r="K932" s="7"/>
      <c r="L932" s="11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 ht="52.5" x14ac:dyDescent="0.2">
      <c r="A933" s="61">
        <v>932</v>
      </c>
      <c r="B933" s="7" t="s">
        <v>4718</v>
      </c>
      <c r="C933" s="8" t="s">
        <v>2491</v>
      </c>
      <c r="D933" s="9" t="s">
        <v>48</v>
      </c>
      <c r="E933" s="7"/>
      <c r="F933" s="7" t="s">
        <v>4747</v>
      </c>
      <c r="G933" s="7" t="s">
        <v>4748</v>
      </c>
      <c r="H933" s="7" t="s">
        <v>4749</v>
      </c>
      <c r="I933" s="7" t="s">
        <v>4750</v>
      </c>
      <c r="J933" s="7" t="s">
        <v>4751</v>
      </c>
      <c r="K933" s="7"/>
      <c r="L933" s="11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 ht="42" x14ac:dyDescent="0.2">
      <c r="A934" s="61">
        <v>933</v>
      </c>
      <c r="B934" s="7" t="s">
        <v>4718</v>
      </c>
      <c r="C934" s="8" t="s">
        <v>2491</v>
      </c>
      <c r="D934" s="9" t="s">
        <v>102</v>
      </c>
      <c r="E934" s="7"/>
      <c r="F934" s="7" t="s">
        <v>4752</v>
      </c>
      <c r="G934" s="7" t="s">
        <v>4753</v>
      </c>
      <c r="H934" s="7" t="s">
        <v>4754</v>
      </c>
      <c r="I934" s="7" t="s">
        <v>4755</v>
      </c>
      <c r="J934" s="7" t="s">
        <v>4756</v>
      </c>
      <c r="K934" s="7"/>
      <c r="L934" s="11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 ht="42" x14ac:dyDescent="0.2">
      <c r="A935" s="61">
        <v>934</v>
      </c>
      <c r="B935" s="7" t="s">
        <v>4718</v>
      </c>
      <c r="C935" s="8" t="s">
        <v>2491</v>
      </c>
      <c r="D935" s="9" t="s">
        <v>242</v>
      </c>
      <c r="E935" s="7"/>
      <c r="F935" s="7" t="s">
        <v>4757</v>
      </c>
      <c r="G935" s="7" t="s">
        <v>4758</v>
      </c>
      <c r="H935" s="7" t="s">
        <v>4759</v>
      </c>
      <c r="I935" s="7" t="s">
        <v>4760</v>
      </c>
      <c r="J935" s="7" t="s">
        <v>4761</v>
      </c>
      <c r="K935" s="7"/>
      <c r="L935" s="11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 ht="105" x14ac:dyDescent="0.2">
      <c r="A936" s="61">
        <v>935</v>
      </c>
      <c r="B936" s="25" t="s">
        <v>4718</v>
      </c>
      <c r="C936" s="30" t="s">
        <v>2491</v>
      </c>
      <c r="D936" s="26" t="s">
        <v>248</v>
      </c>
      <c r="E936" s="25"/>
      <c r="F936" s="25" t="s">
        <v>4762</v>
      </c>
      <c r="G936" s="25" t="s">
        <v>4763</v>
      </c>
      <c r="H936" s="25" t="s">
        <v>4764</v>
      </c>
      <c r="I936" s="25" t="s">
        <v>4765</v>
      </c>
      <c r="J936" s="25" t="s">
        <v>4766</v>
      </c>
      <c r="K936" s="25"/>
      <c r="L936" s="13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 ht="52.5" x14ac:dyDescent="0.2">
      <c r="A937" s="61">
        <v>936</v>
      </c>
      <c r="B937" s="25" t="s">
        <v>4767</v>
      </c>
      <c r="C937" s="30" t="s">
        <v>2418</v>
      </c>
      <c r="D937" s="26" t="s">
        <v>11</v>
      </c>
      <c r="E937" s="25" t="s">
        <v>5272</v>
      </c>
      <c r="F937" s="25" t="s">
        <v>4768</v>
      </c>
      <c r="G937" s="25" t="s">
        <v>4769</v>
      </c>
      <c r="H937" s="25" t="s">
        <v>4770</v>
      </c>
      <c r="I937" s="25" t="s">
        <v>4771</v>
      </c>
      <c r="J937" s="25" t="s">
        <v>4772</v>
      </c>
      <c r="K937" s="25"/>
      <c r="L937" s="13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 ht="84" x14ac:dyDescent="0.2">
      <c r="A938" s="61">
        <v>937</v>
      </c>
      <c r="B938" s="7" t="s">
        <v>4767</v>
      </c>
      <c r="C938" s="8" t="s">
        <v>2418</v>
      </c>
      <c r="D938" s="9" t="s">
        <v>17</v>
      </c>
      <c r="E938" s="7" t="s">
        <v>5272</v>
      </c>
      <c r="F938" s="7" t="s">
        <v>4773</v>
      </c>
      <c r="G938" s="7" t="s">
        <v>4774</v>
      </c>
      <c r="H938" s="7" t="s">
        <v>4775</v>
      </c>
      <c r="I938" s="7" t="s">
        <v>4776</v>
      </c>
      <c r="J938" s="7" t="s">
        <v>4777</v>
      </c>
      <c r="K938" s="7" t="s">
        <v>4778</v>
      </c>
      <c r="L938" s="11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 ht="52.5" x14ac:dyDescent="0.2">
      <c r="A939" s="61">
        <v>938</v>
      </c>
      <c r="B939" s="7" t="s">
        <v>4767</v>
      </c>
      <c r="C939" s="8" t="s">
        <v>2418</v>
      </c>
      <c r="D939" s="9" t="s">
        <v>23</v>
      </c>
      <c r="E939" s="7"/>
      <c r="F939" s="7" t="s">
        <v>4779</v>
      </c>
      <c r="G939" s="7" t="s">
        <v>4780</v>
      </c>
      <c r="H939" s="7" t="s">
        <v>4781</v>
      </c>
      <c r="I939" s="7" t="s">
        <v>4782</v>
      </c>
      <c r="J939" s="7" t="s">
        <v>4783</v>
      </c>
      <c r="K939" s="7"/>
      <c r="L939" s="11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 ht="31.5" x14ac:dyDescent="0.2">
      <c r="A940" s="61">
        <v>939</v>
      </c>
      <c r="B940" s="7" t="s">
        <v>4767</v>
      </c>
      <c r="C940" s="8" t="s">
        <v>2418</v>
      </c>
      <c r="D940" s="9" t="s">
        <v>30</v>
      </c>
      <c r="E940" s="7"/>
      <c r="F940" s="7" t="s">
        <v>4784</v>
      </c>
      <c r="G940" s="7" t="s">
        <v>4785</v>
      </c>
      <c r="H940" s="7" t="s">
        <v>4786</v>
      </c>
      <c r="I940" s="7" t="s">
        <v>4787</v>
      </c>
      <c r="J940" s="7" t="s">
        <v>4788</v>
      </c>
      <c r="K940" s="7"/>
      <c r="L940" s="11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 ht="31.5" x14ac:dyDescent="0.2">
      <c r="A941" s="61">
        <v>940</v>
      </c>
      <c r="B941" s="7" t="s">
        <v>4767</v>
      </c>
      <c r="C941" s="8" t="s">
        <v>2418</v>
      </c>
      <c r="D941" s="9" t="s">
        <v>35</v>
      </c>
      <c r="E941" s="7"/>
      <c r="F941" s="7" t="s">
        <v>4789</v>
      </c>
      <c r="G941" s="7" t="s">
        <v>4790</v>
      </c>
      <c r="H941" s="7" t="s">
        <v>4791</v>
      </c>
      <c r="I941" s="7" t="s">
        <v>4792</v>
      </c>
      <c r="J941" s="7" t="s">
        <v>4793</v>
      </c>
      <c r="K941" s="7"/>
      <c r="L941" s="11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 ht="42" x14ac:dyDescent="0.2">
      <c r="A942" s="61">
        <v>941</v>
      </c>
      <c r="B942" s="7" t="s">
        <v>4767</v>
      </c>
      <c r="C942" s="8" t="s">
        <v>2418</v>
      </c>
      <c r="D942" s="9" t="s">
        <v>84</v>
      </c>
      <c r="E942" s="7"/>
      <c r="F942" s="7" t="s">
        <v>3987</v>
      </c>
      <c r="G942" s="7" t="s">
        <v>4794</v>
      </c>
      <c r="H942" s="7" t="s">
        <v>4795</v>
      </c>
      <c r="I942" s="7" t="s">
        <v>4796</v>
      </c>
      <c r="J942" s="7" t="s">
        <v>4797</v>
      </c>
      <c r="K942" s="10" t="s">
        <v>4798</v>
      </c>
      <c r="L942" s="11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  <row r="943" spans="1:23" ht="52.5" x14ac:dyDescent="0.2">
      <c r="A943" s="61">
        <v>942</v>
      </c>
      <c r="B943" s="7" t="s">
        <v>4767</v>
      </c>
      <c r="C943" s="8" t="s">
        <v>2418</v>
      </c>
      <c r="D943" s="9" t="s">
        <v>41</v>
      </c>
      <c r="E943" s="7"/>
      <c r="F943" s="7" t="s">
        <v>4799</v>
      </c>
      <c r="G943" s="7" t="s">
        <v>4800</v>
      </c>
      <c r="H943" s="7" t="s">
        <v>4801</v>
      </c>
      <c r="I943" s="7" t="s">
        <v>4802</v>
      </c>
      <c r="J943" s="7" t="s">
        <v>4803</v>
      </c>
      <c r="K943" s="7"/>
      <c r="L943" s="11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</row>
    <row r="944" spans="1:23" ht="73.5" x14ac:dyDescent="0.2">
      <c r="A944" s="61">
        <v>943</v>
      </c>
      <c r="B944" s="7" t="s">
        <v>4767</v>
      </c>
      <c r="C944" s="8" t="s">
        <v>2418</v>
      </c>
      <c r="D944" s="9" t="s">
        <v>48</v>
      </c>
      <c r="E944" s="7"/>
      <c r="F944" s="7" t="s">
        <v>4804</v>
      </c>
      <c r="G944" s="7" t="s">
        <v>4805</v>
      </c>
      <c r="H944" s="7" t="s">
        <v>4806</v>
      </c>
      <c r="I944" s="7" t="s">
        <v>4807</v>
      </c>
      <c r="J944" s="7" t="s">
        <v>4808</v>
      </c>
      <c r="K944" s="7"/>
      <c r="L944" s="11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</row>
    <row r="945" spans="1:23" ht="52.5" x14ac:dyDescent="0.2">
      <c r="A945" s="61">
        <v>944</v>
      </c>
      <c r="B945" s="7" t="s">
        <v>4767</v>
      </c>
      <c r="C945" s="8" t="s">
        <v>2418</v>
      </c>
      <c r="D945" s="9" t="s">
        <v>102</v>
      </c>
      <c r="E945" s="7"/>
      <c r="F945" s="7" t="s">
        <v>4809</v>
      </c>
      <c r="G945" s="7" t="s">
        <v>4810</v>
      </c>
      <c r="H945" s="7" t="s">
        <v>4811</v>
      </c>
      <c r="I945" s="10" t="str">
        <f>HYPERLINK("mailto:alla.akhmietova@mail.ru","alla.akhmietova@mail.ru")</f>
        <v>alla.akhmietova@mail.ru</v>
      </c>
      <c r="J945" s="7" t="s">
        <v>4812</v>
      </c>
      <c r="K945" s="10"/>
      <c r="L945" s="11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</row>
    <row r="946" spans="1:23" ht="63" x14ac:dyDescent="0.2">
      <c r="A946" s="61">
        <v>945</v>
      </c>
      <c r="B946" s="7" t="s">
        <v>4767</v>
      </c>
      <c r="C946" s="8" t="s">
        <v>2418</v>
      </c>
      <c r="D946" s="9" t="s">
        <v>242</v>
      </c>
      <c r="E946" s="7"/>
      <c r="F946" s="7" t="s">
        <v>4813</v>
      </c>
      <c r="G946" s="7" t="s">
        <v>4814</v>
      </c>
      <c r="H946" s="7" t="s">
        <v>4815</v>
      </c>
      <c r="I946" s="7" t="s">
        <v>4816</v>
      </c>
      <c r="J946" s="7" t="s">
        <v>4817</v>
      </c>
      <c r="K946" s="10" t="s">
        <v>4818</v>
      </c>
      <c r="L946" s="11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</row>
    <row r="947" spans="1:23" ht="52.5" x14ac:dyDescent="0.2">
      <c r="A947" s="61">
        <v>946</v>
      </c>
      <c r="B947" s="25" t="s">
        <v>4767</v>
      </c>
      <c r="C947" s="30" t="s">
        <v>2418</v>
      </c>
      <c r="D947" s="26" t="s">
        <v>248</v>
      </c>
      <c r="E947" s="25"/>
      <c r="F947" s="25" t="s">
        <v>4819</v>
      </c>
      <c r="G947" s="25" t="s">
        <v>4820</v>
      </c>
      <c r="H947" s="25" t="s">
        <v>4821</v>
      </c>
      <c r="I947" s="25" t="s">
        <v>4822</v>
      </c>
      <c r="J947" s="25" t="s">
        <v>4823</v>
      </c>
      <c r="K947" s="7"/>
      <c r="L947" s="11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</row>
    <row r="948" spans="1:23" ht="42" x14ac:dyDescent="0.2">
      <c r="A948" s="61">
        <v>947</v>
      </c>
      <c r="B948" s="7" t="s">
        <v>4767</v>
      </c>
      <c r="C948" s="8" t="s">
        <v>2418</v>
      </c>
      <c r="D948" s="26" t="s">
        <v>254</v>
      </c>
      <c r="E948" s="25"/>
      <c r="F948" s="25" t="s">
        <v>4824</v>
      </c>
      <c r="G948" s="25" t="s">
        <v>4825</v>
      </c>
      <c r="H948" s="25" t="s">
        <v>4826</v>
      </c>
      <c r="I948" s="29" t="str">
        <f>HYPERLINK("mailto:zulfiya_batrshin@mail.ru","zulfiya_batrshin@mail.ru")</f>
        <v>zulfiya_batrshin@mail.ru</v>
      </c>
      <c r="J948" s="25" t="s">
        <v>4827</v>
      </c>
      <c r="K948" s="7"/>
      <c r="L948" s="11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</row>
    <row r="949" spans="1:23" ht="73.5" x14ac:dyDescent="0.2">
      <c r="A949" s="61">
        <v>948</v>
      </c>
      <c r="B949" s="7" t="s">
        <v>4767</v>
      </c>
      <c r="C949" s="8" t="s">
        <v>2418</v>
      </c>
      <c r="D949" s="9" t="s">
        <v>260</v>
      </c>
      <c r="E949" s="7"/>
      <c r="F949" s="7" t="s">
        <v>4828</v>
      </c>
      <c r="G949" s="7" t="s">
        <v>4829</v>
      </c>
      <c r="H949" s="7" t="s">
        <v>4830</v>
      </c>
      <c r="I949" s="7" t="s">
        <v>4831</v>
      </c>
      <c r="J949" s="7" t="s">
        <v>4832</v>
      </c>
      <c r="K949" s="7"/>
      <c r="L949" s="11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</row>
    <row r="950" spans="1:23" ht="42" x14ac:dyDescent="0.2">
      <c r="A950" s="61">
        <v>949</v>
      </c>
      <c r="B950" s="25" t="s">
        <v>4767</v>
      </c>
      <c r="C950" s="30" t="s">
        <v>2418</v>
      </c>
      <c r="D950" s="26" t="s">
        <v>266</v>
      </c>
      <c r="E950" s="25"/>
      <c r="F950" s="25" t="s">
        <v>4833</v>
      </c>
      <c r="G950" s="25" t="s">
        <v>4834</v>
      </c>
      <c r="H950" s="25" t="s">
        <v>4835</v>
      </c>
      <c r="I950" s="25" t="s">
        <v>4836</v>
      </c>
      <c r="J950" s="25" t="s">
        <v>4837</v>
      </c>
      <c r="K950" s="25"/>
      <c r="L950" s="13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</row>
    <row r="951" spans="1:23" ht="42" x14ac:dyDescent="0.2">
      <c r="A951" s="61">
        <v>950</v>
      </c>
      <c r="B951" s="25" t="s">
        <v>4767</v>
      </c>
      <c r="C951" s="30" t="s">
        <v>2418</v>
      </c>
      <c r="D951" s="26" t="s">
        <v>272</v>
      </c>
      <c r="E951" s="25"/>
      <c r="F951" s="25" t="s">
        <v>4838</v>
      </c>
      <c r="G951" s="25" t="s">
        <v>4839</v>
      </c>
      <c r="H951" s="25" t="s">
        <v>4840</v>
      </c>
      <c r="I951" s="25" t="s">
        <v>4841</v>
      </c>
      <c r="J951" s="25" t="s">
        <v>4842</v>
      </c>
      <c r="K951" s="25"/>
      <c r="L951" s="13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</row>
    <row r="952" spans="1:23" ht="115.5" x14ac:dyDescent="0.2">
      <c r="A952" s="61">
        <v>951</v>
      </c>
      <c r="B952" s="25" t="s">
        <v>4767</v>
      </c>
      <c r="C952" s="30" t="s">
        <v>2418</v>
      </c>
      <c r="D952" s="26" t="s">
        <v>278</v>
      </c>
      <c r="E952" s="25"/>
      <c r="F952" s="25" t="s">
        <v>4843</v>
      </c>
      <c r="G952" s="25"/>
      <c r="I952" s="25"/>
      <c r="J952" s="25"/>
      <c r="K952" s="25" t="s">
        <v>104</v>
      </c>
      <c r="L952" s="13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</row>
    <row r="953" spans="1:23" ht="42" x14ac:dyDescent="0.2">
      <c r="A953" s="61">
        <v>952</v>
      </c>
      <c r="B953" s="7" t="s">
        <v>4767</v>
      </c>
      <c r="C953" s="8" t="s">
        <v>2418</v>
      </c>
      <c r="D953" s="9" t="s">
        <v>284</v>
      </c>
      <c r="E953" s="7"/>
      <c r="F953" s="7" t="s">
        <v>4844</v>
      </c>
      <c r="G953" s="7" t="s">
        <v>4845</v>
      </c>
      <c r="H953" s="21" t="s">
        <v>4846</v>
      </c>
      <c r="I953" s="7"/>
      <c r="J953" s="7" t="s">
        <v>4847</v>
      </c>
      <c r="K953" s="7" t="s">
        <v>4848</v>
      </c>
      <c r="L953" s="34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</row>
    <row r="954" spans="1:23" ht="31.5" x14ac:dyDescent="0.2">
      <c r="A954" s="61">
        <v>953</v>
      </c>
      <c r="B954" s="7" t="s">
        <v>4767</v>
      </c>
      <c r="C954" s="8" t="s">
        <v>2418</v>
      </c>
      <c r="D954" s="9" t="s">
        <v>290</v>
      </c>
      <c r="E954" s="7"/>
      <c r="F954" s="7" t="s">
        <v>4849</v>
      </c>
      <c r="G954" s="7" t="s">
        <v>4850</v>
      </c>
      <c r="H954" s="7" t="s">
        <v>4851</v>
      </c>
      <c r="I954" s="7" t="s">
        <v>4852</v>
      </c>
      <c r="J954" s="7" t="s">
        <v>4853</v>
      </c>
      <c r="K954" s="10" t="s">
        <v>4854</v>
      </c>
      <c r="L954" s="34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</row>
    <row r="955" spans="1:23" ht="52.5" x14ac:dyDescent="0.2">
      <c r="A955" s="61">
        <v>954</v>
      </c>
      <c r="B955" s="7" t="s">
        <v>4855</v>
      </c>
      <c r="C955" s="8" t="s">
        <v>2550</v>
      </c>
      <c r="D955" s="9" t="s">
        <v>11</v>
      </c>
      <c r="E955" s="7"/>
      <c r="F955" s="7" t="s">
        <v>4856</v>
      </c>
      <c r="G955" s="7" t="s">
        <v>4857</v>
      </c>
      <c r="H955" s="7" t="s">
        <v>4858</v>
      </c>
      <c r="I955" s="7" t="s">
        <v>4859</v>
      </c>
      <c r="J955" s="7" t="s">
        <v>4860</v>
      </c>
      <c r="K955" s="7"/>
      <c r="L955" s="11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</row>
    <row r="956" spans="1:23" ht="42" x14ac:dyDescent="0.2">
      <c r="A956" s="61">
        <v>955</v>
      </c>
      <c r="B956" s="7" t="s">
        <v>4861</v>
      </c>
      <c r="C956" s="8" t="s">
        <v>2550</v>
      </c>
      <c r="D956" s="9" t="s">
        <v>17</v>
      </c>
      <c r="E956" s="7"/>
      <c r="F956" s="7" t="s">
        <v>4862</v>
      </c>
      <c r="G956" s="7" t="s">
        <v>4863</v>
      </c>
      <c r="H956" s="7" t="s">
        <v>4864</v>
      </c>
      <c r="I956" s="7" t="s">
        <v>4865</v>
      </c>
      <c r="J956" s="7" t="s">
        <v>4866</v>
      </c>
      <c r="K956" s="7"/>
      <c r="L956" s="11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</row>
    <row r="957" spans="1:23" ht="31.5" x14ac:dyDescent="0.2">
      <c r="A957" s="61">
        <v>956</v>
      </c>
      <c r="B957" s="7" t="s">
        <v>4861</v>
      </c>
      <c r="C957" s="8" t="s">
        <v>2550</v>
      </c>
      <c r="D957" s="9" t="s">
        <v>23</v>
      </c>
      <c r="E957" s="7"/>
      <c r="F957" s="7" t="s">
        <v>4867</v>
      </c>
      <c r="G957" s="7" t="s">
        <v>4868</v>
      </c>
      <c r="H957" s="7" t="s">
        <v>4869</v>
      </c>
      <c r="I957" s="7" t="s">
        <v>4870</v>
      </c>
      <c r="J957" s="7" t="s">
        <v>4871</v>
      </c>
      <c r="K957" s="7" t="s">
        <v>4872</v>
      </c>
      <c r="L957" s="11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</row>
    <row r="958" spans="1:23" ht="94.5" x14ac:dyDescent="0.2">
      <c r="A958" s="61">
        <v>957</v>
      </c>
      <c r="B958" s="25" t="s">
        <v>4873</v>
      </c>
      <c r="C958" s="30" t="s">
        <v>308</v>
      </c>
      <c r="D958" s="26" t="s">
        <v>11</v>
      </c>
      <c r="E958" s="25" t="s">
        <v>5272</v>
      </c>
      <c r="F958" s="25" t="s">
        <v>4874</v>
      </c>
      <c r="G958" s="25" t="s">
        <v>4875</v>
      </c>
      <c r="H958" s="25" t="s">
        <v>4876</v>
      </c>
      <c r="I958" s="25" t="s">
        <v>4877</v>
      </c>
      <c r="J958" s="25" t="s">
        <v>4878</v>
      </c>
      <c r="K958" s="25" t="s">
        <v>4879</v>
      </c>
      <c r="L958" s="13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</row>
    <row r="959" spans="1:23" ht="52.5" x14ac:dyDescent="0.2">
      <c r="A959" s="61">
        <v>958</v>
      </c>
      <c r="B959" s="7" t="s">
        <v>4873</v>
      </c>
      <c r="C959" s="8" t="s">
        <v>308</v>
      </c>
      <c r="D959" s="9" t="s">
        <v>17</v>
      </c>
      <c r="E959" s="7"/>
      <c r="F959" s="7" t="s">
        <v>4880</v>
      </c>
      <c r="G959" s="7" t="s">
        <v>4881</v>
      </c>
      <c r="H959" s="7" t="s">
        <v>4882</v>
      </c>
      <c r="I959" s="7" t="s">
        <v>4883</v>
      </c>
      <c r="J959" s="7" t="s">
        <v>4884</v>
      </c>
      <c r="K959" s="7"/>
      <c r="L959" s="11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</row>
    <row r="960" spans="1:23" ht="42" x14ac:dyDescent="0.2">
      <c r="A960" s="61">
        <v>959</v>
      </c>
      <c r="B960" s="7" t="s">
        <v>4873</v>
      </c>
      <c r="C960" s="8" t="s">
        <v>308</v>
      </c>
      <c r="D960" s="9" t="s">
        <v>23</v>
      </c>
      <c r="E960" s="7"/>
      <c r="F960" s="7" t="s">
        <v>4885</v>
      </c>
      <c r="G960" s="7" t="s">
        <v>4886</v>
      </c>
      <c r="H960" s="7" t="s">
        <v>4887</v>
      </c>
      <c r="I960" s="7" t="s">
        <v>4888</v>
      </c>
      <c r="J960" s="7" t="s">
        <v>4889</v>
      </c>
      <c r="K960" s="7"/>
      <c r="L960" s="11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</row>
    <row r="961" spans="1:23" ht="52.5" x14ac:dyDescent="0.2">
      <c r="A961" s="61">
        <v>960</v>
      </c>
      <c r="B961" s="7" t="s">
        <v>4873</v>
      </c>
      <c r="C961" s="8" t="s">
        <v>308</v>
      </c>
      <c r="D961" s="9" t="s">
        <v>30</v>
      </c>
      <c r="E961" s="7"/>
      <c r="F961" s="7" t="s">
        <v>4890</v>
      </c>
      <c r="G961" s="7" t="s">
        <v>4891</v>
      </c>
      <c r="H961" s="7" t="s">
        <v>4892</v>
      </c>
      <c r="I961" s="7" t="s">
        <v>4893</v>
      </c>
      <c r="J961" s="7" t="s">
        <v>4894</v>
      </c>
      <c r="K961" s="10" t="str">
        <f>HYPERLINK("http://www.sosh1-vurnar.edu21.cap.ru/?t=adv&amp;eduid=4281&amp;adv=27714","http://www.sosh1-vurnar.edu21.cap.ru/?t=adv&amp;eduid=4281&amp;adv=27714")</f>
        <v>http://www.sosh1-vurnar.edu21.cap.ru/?t=adv&amp;eduid=4281&amp;adv=27714</v>
      </c>
      <c r="L961" s="11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</row>
    <row r="962" spans="1:23" ht="63" x14ac:dyDescent="0.2">
      <c r="A962" s="61">
        <v>961</v>
      </c>
      <c r="B962" s="7" t="s">
        <v>4873</v>
      </c>
      <c r="C962" s="8" t="s">
        <v>308</v>
      </c>
      <c r="D962" s="9" t="s">
        <v>35</v>
      </c>
      <c r="E962" s="7"/>
      <c r="F962" s="7" t="s">
        <v>4895</v>
      </c>
      <c r="G962" s="7" t="s">
        <v>4896</v>
      </c>
      <c r="H962" s="7" t="s">
        <v>4897</v>
      </c>
      <c r="I962" s="7" t="s">
        <v>4898</v>
      </c>
      <c r="J962" s="7" t="s">
        <v>4899</v>
      </c>
      <c r="K962" s="7"/>
      <c r="L962" s="11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</row>
    <row r="963" spans="1:23" ht="52.5" x14ac:dyDescent="0.2">
      <c r="A963" s="61">
        <v>962</v>
      </c>
      <c r="B963" s="25" t="s">
        <v>4873</v>
      </c>
      <c r="C963" s="30" t="s">
        <v>308</v>
      </c>
      <c r="D963" s="26" t="s">
        <v>84</v>
      </c>
      <c r="E963" s="25"/>
      <c r="F963" s="25" t="s">
        <v>4900</v>
      </c>
      <c r="G963" s="25" t="s">
        <v>4901</v>
      </c>
      <c r="H963" s="25" t="s">
        <v>4902</v>
      </c>
      <c r="I963" s="25" t="s">
        <v>4903</v>
      </c>
      <c r="J963" s="25" t="s">
        <v>4904</v>
      </c>
      <c r="K963" s="29" t="s">
        <v>4905</v>
      </c>
      <c r="L963" s="13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</row>
    <row r="964" spans="1:23" ht="42" x14ac:dyDescent="0.2">
      <c r="A964" s="61">
        <v>963</v>
      </c>
      <c r="B964" s="25" t="s">
        <v>4873</v>
      </c>
      <c r="C964" s="30" t="s">
        <v>308</v>
      </c>
      <c r="D964" s="26" t="s">
        <v>41</v>
      </c>
      <c r="E964" s="25"/>
      <c r="F964" s="25" t="s">
        <v>4906</v>
      </c>
      <c r="G964" s="25" t="s">
        <v>1736</v>
      </c>
      <c r="H964" s="25" t="s">
        <v>4907</v>
      </c>
      <c r="I964" s="25" t="s">
        <v>4908</v>
      </c>
      <c r="J964" s="25" t="s">
        <v>4909</v>
      </c>
      <c r="K964" s="25"/>
      <c r="L964" s="13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</row>
    <row r="965" spans="1:23" ht="31.5" x14ac:dyDescent="0.2">
      <c r="A965" s="61">
        <v>964</v>
      </c>
      <c r="B965" s="25" t="s">
        <v>4873</v>
      </c>
      <c r="C965" s="30" t="s">
        <v>308</v>
      </c>
      <c r="D965" s="26" t="s">
        <v>48</v>
      </c>
      <c r="E965" s="25" t="s">
        <v>5272</v>
      </c>
      <c r="F965" s="25" t="s">
        <v>4910</v>
      </c>
      <c r="G965" s="25" t="s">
        <v>4911</v>
      </c>
      <c r="H965" s="25" t="s">
        <v>4912</v>
      </c>
      <c r="I965" s="25" t="s">
        <v>4913</v>
      </c>
      <c r="J965" s="25" t="s">
        <v>4914</v>
      </c>
      <c r="K965" s="29" t="s">
        <v>4915</v>
      </c>
      <c r="L965" s="13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</row>
    <row r="966" spans="1:23" ht="115.5" x14ac:dyDescent="0.2">
      <c r="A966" s="61">
        <v>965</v>
      </c>
      <c r="B966" s="7" t="s">
        <v>4873</v>
      </c>
      <c r="C966" s="8" t="s">
        <v>308</v>
      </c>
      <c r="D966" s="9" t="s">
        <v>102</v>
      </c>
      <c r="E966" s="7"/>
      <c r="F966" s="7" t="s">
        <v>4916</v>
      </c>
      <c r="G966" s="7" t="s">
        <v>4917</v>
      </c>
      <c r="H966" s="7" t="s">
        <v>4918</v>
      </c>
      <c r="I966" s="7" t="s">
        <v>4919</v>
      </c>
      <c r="J966" s="7" t="s">
        <v>4920</v>
      </c>
      <c r="K966" s="10" t="s">
        <v>4921</v>
      </c>
      <c r="L966" s="11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</row>
    <row r="967" spans="1:23" ht="42" x14ac:dyDescent="0.2">
      <c r="A967" s="61">
        <v>966</v>
      </c>
      <c r="B967" s="7" t="s">
        <v>4873</v>
      </c>
      <c r="C967" s="8" t="s">
        <v>308</v>
      </c>
      <c r="D967" s="9">
        <v>10</v>
      </c>
      <c r="E967" s="7"/>
      <c r="F967" s="7" t="s">
        <v>4922</v>
      </c>
      <c r="G967" s="7" t="s">
        <v>4923</v>
      </c>
      <c r="H967" s="7" t="s">
        <v>4924</v>
      </c>
      <c r="I967" s="7" t="s">
        <v>4925</v>
      </c>
      <c r="J967" s="7" t="s">
        <v>4926</v>
      </c>
      <c r="K967" s="10" t="str">
        <f>HYPERLINK("http://www.obrazov-krchet.edu21.cap.ru/?t=adv&amp;eduid=1203&amp;adv=27708","http://www.obrazov-krchet.edu21.cap.ru/?t=adv&amp;eduid=1203&amp;adv=27708")</f>
        <v>http://www.obrazov-krchet.edu21.cap.ru/?t=adv&amp;eduid=1203&amp;adv=27708</v>
      </c>
      <c r="L967" s="11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</row>
    <row r="968" spans="1:23" ht="52.5" x14ac:dyDescent="0.2">
      <c r="A968" s="61">
        <v>967</v>
      </c>
      <c r="B968" s="25" t="s">
        <v>4873</v>
      </c>
      <c r="C968" s="30" t="s">
        <v>308</v>
      </c>
      <c r="D968" s="26">
        <v>11</v>
      </c>
      <c r="E968" s="25" t="s">
        <v>5272</v>
      </c>
      <c r="F968" s="25" t="s">
        <v>4927</v>
      </c>
      <c r="G968" s="25" t="s">
        <v>4928</v>
      </c>
      <c r="H968" s="25" t="s">
        <v>4929</v>
      </c>
      <c r="I968" s="25" t="s">
        <v>4930</v>
      </c>
      <c r="J968" s="25" t="s">
        <v>4931</v>
      </c>
      <c r="K968" s="25"/>
      <c r="L968" s="13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</row>
    <row r="969" spans="1:23" ht="31.5" x14ac:dyDescent="0.2">
      <c r="A969" s="61">
        <v>968</v>
      </c>
      <c r="B969" s="25" t="s">
        <v>4873</v>
      </c>
      <c r="C969" s="30" t="s">
        <v>308</v>
      </c>
      <c r="D969" s="26">
        <v>12</v>
      </c>
      <c r="E969" s="25"/>
      <c r="F969" s="25" t="s">
        <v>4932</v>
      </c>
      <c r="G969" s="25" t="s">
        <v>4933</v>
      </c>
      <c r="H969" s="25" t="s">
        <v>4934</v>
      </c>
      <c r="I969" s="25" t="s">
        <v>4877</v>
      </c>
      <c r="J969" s="25" t="s">
        <v>4935</v>
      </c>
      <c r="K969" s="25"/>
      <c r="L969" s="13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</row>
    <row r="970" spans="1:23" ht="42" x14ac:dyDescent="0.2">
      <c r="A970" s="61">
        <v>969</v>
      </c>
      <c r="B970" s="7" t="s">
        <v>4873</v>
      </c>
      <c r="C970" s="8" t="s">
        <v>308</v>
      </c>
      <c r="D970" s="9">
        <v>13</v>
      </c>
      <c r="E970" s="7"/>
      <c r="F970" s="7" t="s">
        <v>4936</v>
      </c>
      <c r="G970" s="7" t="s">
        <v>4937</v>
      </c>
      <c r="H970" s="7" t="s">
        <v>4938</v>
      </c>
      <c r="I970" s="7" t="s">
        <v>4939</v>
      </c>
      <c r="J970" s="7" t="s">
        <v>4940</v>
      </c>
      <c r="K970" s="7"/>
      <c r="L970" s="11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</row>
    <row r="971" spans="1:23" ht="63" x14ac:dyDescent="0.2">
      <c r="A971" s="61">
        <v>970</v>
      </c>
      <c r="B971" s="7" t="s">
        <v>4873</v>
      </c>
      <c r="C971" s="8" t="s">
        <v>308</v>
      </c>
      <c r="D971" s="9">
        <v>14</v>
      </c>
      <c r="E971" s="7"/>
      <c r="F971" s="7" t="s">
        <v>4941</v>
      </c>
      <c r="G971" s="7" t="s">
        <v>4942</v>
      </c>
      <c r="H971" s="7" t="s">
        <v>4943</v>
      </c>
      <c r="I971" s="7" t="s">
        <v>4944</v>
      </c>
      <c r="J971" s="7" t="s">
        <v>4945</v>
      </c>
      <c r="K971" s="10" t="s">
        <v>4946</v>
      </c>
      <c r="L971" s="11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</row>
    <row r="972" spans="1:23" ht="52.5" x14ac:dyDescent="0.2">
      <c r="A972" s="61">
        <v>971</v>
      </c>
      <c r="B972" s="7" t="s">
        <v>4873</v>
      </c>
      <c r="C972" s="8" t="s">
        <v>308</v>
      </c>
      <c r="D972" s="9">
        <v>15</v>
      </c>
      <c r="E972" s="7"/>
      <c r="F972" s="7" t="s">
        <v>4947</v>
      </c>
      <c r="G972" s="7" t="s">
        <v>4948</v>
      </c>
      <c r="H972" s="7" t="s">
        <v>4949</v>
      </c>
      <c r="I972" s="7" t="s">
        <v>4950</v>
      </c>
      <c r="J972" s="7" t="s">
        <v>4951</v>
      </c>
      <c r="K972" s="10" t="s">
        <v>4952</v>
      </c>
      <c r="L972" s="11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</row>
    <row r="973" spans="1:23" ht="42" x14ac:dyDescent="0.2">
      <c r="A973" s="61">
        <v>972</v>
      </c>
      <c r="B973" s="25" t="s">
        <v>4873</v>
      </c>
      <c r="C973" s="30" t="s">
        <v>308</v>
      </c>
      <c r="D973" s="26" t="s">
        <v>278</v>
      </c>
      <c r="E973" s="25" t="s">
        <v>5272</v>
      </c>
      <c r="F973" s="25" t="s">
        <v>4953</v>
      </c>
      <c r="G973" s="25" t="s">
        <v>4954</v>
      </c>
      <c r="H973" s="25" t="s">
        <v>4955</v>
      </c>
      <c r="I973" s="25" t="s">
        <v>4956</v>
      </c>
      <c r="J973" s="25" t="s">
        <v>4957</v>
      </c>
      <c r="K973" s="29" t="s">
        <v>4958</v>
      </c>
      <c r="L973" s="13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</row>
    <row r="974" spans="1:23" ht="52.5" x14ac:dyDescent="0.2">
      <c r="A974" s="61">
        <v>973</v>
      </c>
      <c r="B974" s="25" t="s">
        <v>4873</v>
      </c>
      <c r="C974" s="30" t="s">
        <v>308</v>
      </c>
      <c r="D974" s="26" t="s">
        <v>284</v>
      </c>
      <c r="E974" s="25" t="s">
        <v>5272</v>
      </c>
      <c r="F974" s="25" t="s">
        <v>4959</v>
      </c>
      <c r="G974" s="25" t="s">
        <v>4960</v>
      </c>
      <c r="H974" s="25" t="s">
        <v>4961</v>
      </c>
      <c r="I974" s="25" t="s">
        <v>4962</v>
      </c>
      <c r="J974" s="25" t="s">
        <v>4963</v>
      </c>
      <c r="K974" s="29" t="s">
        <v>4964</v>
      </c>
      <c r="L974" s="13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</row>
    <row r="975" spans="1:23" ht="63" x14ac:dyDescent="0.2">
      <c r="A975" s="61">
        <v>974</v>
      </c>
      <c r="B975" s="25" t="s">
        <v>4873</v>
      </c>
      <c r="C975" s="30" t="s">
        <v>308</v>
      </c>
      <c r="D975" s="26" t="s">
        <v>290</v>
      </c>
      <c r="E975" s="25"/>
      <c r="F975" s="25" t="s">
        <v>4965</v>
      </c>
      <c r="G975" s="25" t="s">
        <v>4966</v>
      </c>
      <c r="H975" s="25" t="s">
        <v>4967</v>
      </c>
      <c r="I975" s="25" t="s">
        <v>4968</v>
      </c>
      <c r="J975" s="25" t="s">
        <v>4969</v>
      </c>
      <c r="K975" s="25"/>
      <c r="L975" s="13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</row>
    <row r="976" spans="1:23" ht="63" x14ac:dyDescent="0.2">
      <c r="A976" s="61">
        <v>975</v>
      </c>
      <c r="B976" s="25" t="s">
        <v>4873</v>
      </c>
      <c r="C976" s="30" t="s">
        <v>308</v>
      </c>
      <c r="D976" s="26" t="s">
        <v>296</v>
      </c>
      <c r="E976" s="25"/>
      <c r="F976" s="25" t="s">
        <v>4970</v>
      </c>
      <c r="G976" s="25" t="s">
        <v>4971</v>
      </c>
      <c r="H976" s="25" t="s">
        <v>4972</v>
      </c>
      <c r="I976" s="25" t="s">
        <v>4973</v>
      </c>
      <c r="J976" s="25" t="s">
        <v>4974</v>
      </c>
      <c r="K976" s="25"/>
      <c r="L976" s="13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</row>
    <row r="977" spans="1:23" ht="52.5" x14ac:dyDescent="0.2">
      <c r="A977" s="61">
        <v>976</v>
      </c>
      <c r="B977" s="25" t="s">
        <v>4873</v>
      </c>
      <c r="C977" s="30" t="s">
        <v>308</v>
      </c>
      <c r="D977" s="26" t="s">
        <v>302</v>
      </c>
      <c r="E977" s="25"/>
      <c r="F977" s="25" t="s">
        <v>4975</v>
      </c>
      <c r="G977" s="25" t="s">
        <v>4976</v>
      </c>
      <c r="H977" s="25" t="s">
        <v>4977</v>
      </c>
      <c r="I977" s="25" t="s">
        <v>4978</v>
      </c>
      <c r="J977" s="25" t="s">
        <v>4979</v>
      </c>
      <c r="K977" s="29" t="s">
        <v>4980</v>
      </c>
      <c r="L977" s="13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</row>
    <row r="978" spans="1:23" ht="63" x14ac:dyDescent="0.2">
      <c r="A978" s="61">
        <v>977</v>
      </c>
      <c r="B978" s="25" t="s">
        <v>4981</v>
      </c>
      <c r="C978" s="30" t="s">
        <v>2498</v>
      </c>
      <c r="D978" s="26" t="s">
        <v>11</v>
      </c>
      <c r="E978" s="25"/>
      <c r="F978" s="25" t="s">
        <v>4982</v>
      </c>
      <c r="G978" s="25" t="s">
        <v>4983</v>
      </c>
      <c r="H978" s="25" t="s">
        <v>4984</v>
      </c>
      <c r="I978" s="25" t="s">
        <v>4985</v>
      </c>
      <c r="J978" s="25" t="s">
        <v>4986</v>
      </c>
      <c r="K978" s="25" t="s">
        <v>4985</v>
      </c>
      <c r="L978" s="13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</row>
    <row r="979" spans="1:23" ht="63" x14ac:dyDescent="0.2">
      <c r="A979" s="61">
        <v>978</v>
      </c>
      <c r="B979" s="25" t="s">
        <v>4981</v>
      </c>
      <c r="C979" s="30" t="s">
        <v>2498</v>
      </c>
      <c r="D979" s="26" t="s">
        <v>17</v>
      </c>
      <c r="E979" s="25"/>
      <c r="F979" s="25" t="s">
        <v>4987</v>
      </c>
      <c r="G979" s="25" t="s">
        <v>4988</v>
      </c>
      <c r="H979" s="25" t="s">
        <v>4989</v>
      </c>
      <c r="I979" s="25" t="s">
        <v>4990</v>
      </c>
      <c r="J979" s="25" t="s">
        <v>4991</v>
      </c>
      <c r="K979" s="25"/>
      <c r="L979" s="13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</row>
    <row r="980" spans="1:23" ht="52.5" x14ac:dyDescent="0.2">
      <c r="A980" s="61">
        <v>979</v>
      </c>
      <c r="B980" s="25" t="s">
        <v>4981</v>
      </c>
      <c r="C980" s="30" t="s">
        <v>2498</v>
      </c>
      <c r="D980" s="26" t="s">
        <v>23</v>
      </c>
      <c r="E980" s="25"/>
      <c r="F980" s="25" t="s">
        <v>4992</v>
      </c>
      <c r="G980" s="25" t="s">
        <v>4993</v>
      </c>
      <c r="H980" s="25" t="s">
        <v>4994</v>
      </c>
      <c r="I980" s="25" t="s">
        <v>4995</v>
      </c>
      <c r="J980" s="25" t="s">
        <v>4996</v>
      </c>
      <c r="K980" s="25"/>
      <c r="L980" s="13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</row>
    <row r="981" spans="1:23" ht="42" x14ac:dyDescent="0.2">
      <c r="A981" s="61">
        <v>980</v>
      </c>
      <c r="B981" s="25" t="s">
        <v>4981</v>
      </c>
      <c r="C981" s="30" t="s">
        <v>2498</v>
      </c>
      <c r="D981" s="26" t="s">
        <v>30</v>
      </c>
      <c r="E981" s="25"/>
      <c r="F981" s="25" t="s">
        <v>4997</v>
      </c>
      <c r="G981" s="25" t="s">
        <v>4998</v>
      </c>
      <c r="H981" s="25" t="s">
        <v>4999</v>
      </c>
      <c r="I981" s="25" t="s">
        <v>5000</v>
      </c>
      <c r="J981" s="25" t="s">
        <v>5001</v>
      </c>
      <c r="K981" s="25"/>
      <c r="L981" s="13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</row>
    <row r="982" spans="1:23" ht="42" x14ac:dyDescent="0.2">
      <c r="A982" s="61">
        <v>981</v>
      </c>
      <c r="B982" s="25" t="s">
        <v>4981</v>
      </c>
      <c r="C982" s="30" t="s">
        <v>2498</v>
      </c>
      <c r="D982" s="26" t="s">
        <v>35</v>
      </c>
      <c r="E982" s="25"/>
      <c r="F982" s="25" t="s">
        <v>5002</v>
      </c>
      <c r="G982" s="25" t="s">
        <v>5003</v>
      </c>
      <c r="H982" s="25" t="s">
        <v>5004</v>
      </c>
      <c r="I982" s="25" t="s">
        <v>5005</v>
      </c>
      <c r="J982" s="25" t="s">
        <v>5006</v>
      </c>
      <c r="K982" s="25"/>
      <c r="L982" s="13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</row>
    <row r="983" spans="1:23" ht="52.5" x14ac:dyDescent="0.2">
      <c r="A983" s="61">
        <v>982</v>
      </c>
      <c r="B983" s="25" t="s">
        <v>4981</v>
      </c>
      <c r="C983" s="30" t="s">
        <v>2498</v>
      </c>
      <c r="D983" s="26" t="s">
        <v>84</v>
      </c>
      <c r="E983" s="25"/>
      <c r="F983" s="25" t="s">
        <v>5007</v>
      </c>
      <c r="G983" s="25" t="s">
        <v>5008</v>
      </c>
      <c r="H983" s="25" t="s">
        <v>5009</v>
      </c>
      <c r="I983" s="25" t="s">
        <v>5010</v>
      </c>
      <c r="J983" s="25" t="s">
        <v>5011</v>
      </c>
      <c r="K983" s="25"/>
      <c r="L983" s="13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</row>
    <row r="984" spans="1:23" ht="31.5" x14ac:dyDescent="0.2">
      <c r="A984" s="61">
        <v>983</v>
      </c>
      <c r="B984" s="25" t="s">
        <v>4981</v>
      </c>
      <c r="C984" s="30" t="s">
        <v>2498</v>
      </c>
      <c r="D984" s="26" t="s">
        <v>41</v>
      </c>
      <c r="E984" s="25"/>
      <c r="F984" s="25" t="s">
        <v>5012</v>
      </c>
      <c r="G984" s="25" t="s">
        <v>5013</v>
      </c>
      <c r="H984" s="25" t="s">
        <v>5014</v>
      </c>
      <c r="I984" s="25" t="s">
        <v>5015</v>
      </c>
      <c r="J984" s="25" t="s">
        <v>5016</v>
      </c>
      <c r="K984" s="25"/>
      <c r="L984" s="13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</row>
    <row r="985" spans="1:23" ht="42" x14ac:dyDescent="0.2">
      <c r="A985" s="61">
        <v>984</v>
      </c>
      <c r="B985" s="25" t="s">
        <v>4981</v>
      </c>
      <c r="C985" s="30" t="s">
        <v>2498</v>
      </c>
      <c r="D985" s="26" t="s">
        <v>48</v>
      </c>
      <c r="E985" s="25"/>
      <c r="F985" s="25" t="s">
        <v>5017</v>
      </c>
      <c r="G985" s="25" t="s">
        <v>5018</v>
      </c>
      <c r="H985" s="25" t="s">
        <v>5019</v>
      </c>
      <c r="I985" s="25" t="s">
        <v>5020</v>
      </c>
      <c r="J985" s="25" t="s">
        <v>5021</v>
      </c>
      <c r="K985" s="25"/>
      <c r="L985" s="13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</row>
    <row r="986" spans="1:23" ht="42" x14ac:dyDescent="0.2">
      <c r="A986" s="61">
        <v>985</v>
      </c>
      <c r="B986" s="25" t="s">
        <v>4981</v>
      </c>
      <c r="C986" s="30" t="s">
        <v>2498</v>
      </c>
      <c r="D986" s="26" t="s">
        <v>102</v>
      </c>
      <c r="E986" s="25"/>
      <c r="F986" s="25" t="s">
        <v>5022</v>
      </c>
      <c r="G986" s="25" t="s">
        <v>5023</v>
      </c>
      <c r="H986" s="25" t="s">
        <v>5024</v>
      </c>
      <c r="I986" s="25" t="s">
        <v>5025</v>
      </c>
      <c r="J986" s="25" t="s">
        <v>5026</v>
      </c>
      <c r="K986" s="25"/>
      <c r="L986" s="13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</row>
    <row r="987" spans="1:23" ht="52.5" x14ac:dyDescent="0.2">
      <c r="A987" s="61">
        <v>986</v>
      </c>
      <c r="B987" s="25" t="s">
        <v>5027</v>
      </c>
      <c r="C987" s="30" t="s">
        <v>2509</v>
      </c>
      <c r="D987" s="26" t="s">
        <v>11</v>
      </c>
      <c r="E987" s="25" t="s">
        <v>5272</v>
      </c>
      <c r="F987" s="57" t="s">
        <v>5028</v>
      </c>
      <c r="G987" s="25" t="s">
        <v>5029</v>
      </c>
      <c r="H987" s="25" t="s">
        <v>5030</v>
      </c>
      <c r="I987" s="25" t="s">
        <v>5031</v>
      </c>
      <c r="J987" s="25" t="s">
        <v>5032</v>
      </c>
      <c r="K987" s="29" t="s">
        <v>5033</v>
      </c>
      <c r="L987" s="13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</row>
    <row r="988" spans="1:23" ht="52.5" x14ac:dyDescent="0.2">
      <c r="A988" s="61">
        <v>987</v>
      </c>
      <c r="B988" s="25" t="s">
        <v>5027</v>
      </c>
      <c r="C988" s="30" t="s">
        <v>2509</v>
      </c>
      <c r="D988" s="26" t="s">
        <v>17</v>
      </c>
      <c r="E988" s="25"/>
      <c r="F988" s="25" t="s">
        <v>5034</v>
      </c>
      <c r="G988" s="25" t="s">
        <v>5035</v>
      </c>
      <c r="H988" s="25" t="s">
        <v>5036</v>
      </c>
      <c r="I988" s="25" t="s">
        <v>5037</v>
      </c>
      <c r="J988" s="25" t="s">
        <v>5038</v>
      </c>
      <c r="K988" s="25"/>
      <c r="L988" s="13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</row>
    <row r="989" spans="1:23" ht="52.5" x14ac:dyDescent="0.2">
      <c r="A989" s="61">
        <v>988</v>
      </c>
      <c r="B989" s="25" t="s">
        <v>5027</v>
      </c>
      <c r="C989" s="30" t="s">
        <v>2509</v>
      </c>
      <c r="D989" s="26" t="s">
        <v>23</v>
      </c>
      <c r="E989" s="25"/>
      <c r="F989" s="25" t="s">
        <v>5034</v>
      </c>
      <c r="G989" s="25" t="s">
        <v>5039</v>
      </c>
      <c r="H989" s="25" t="s">
        <v>5040</v>
      </c>
      <c r="I989" s="25" t="s">
        <v>5041</v>
      </c>
      <c r="J989" s="25" t="s">
        <v>5042</v>
      </c>
      <c r="K989" s="25"/>
      <c r="L989" s="13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</row>
    <row r="990" spans="1:23" ht="42" x14ac:dyDescent="0.2">
      <c r="A990" s="61">
        <v>989</v>
      </c>
      <c r="B990" s="7" t="s">
        <v>5027</v>
      </c>
      <c r="C990" s="8" t="s">
        <v>2509</v>
      </c>
      <c r="D990" s="9" t="s">
        <v>30</v>
      </c>
      <c r="E990" s="7"/>
      <c r="F990" s="7" t="s">
        <v>5043</v>
      </c>
      <c r="G990" s="7" t="s">
        <v>5044</v>
      </c>
      <c r="H990" s="7" t="s">
        <v>5045</v>
      </c>
      <c r="I990" s="7" t="s">
        <v>5046</v>
      </c>
      <c r="J990" s="7" t="s">
        <v>5047</v>
      </c>
      <c r="K990" s="7"/>
      <c r="L990" s="11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</row>
    <row r="991" spans="1:23" ht="52.5" x14ac:dyDescent="0.2">
      <c r="A991" s="61">
        <v>990</v>
      </c>
      <c r="B991" s="7" t="s">
        <v>5027</v>
      </c>
      <c r="C991" s="8" t="s">
        <v>2509</v>
      </c>
      <c r="D991" s="9" t="s">
        <v>35</v>
      </c>
      <c r="E991" s="7"/>
      <c r="F991" s="7" t="s">
        <v>5048</v>
      </c>
      <c r="G991" s="7" t="s">
        <v>5049</v>
      </c>
      <c r="H991" s="7" t="s">
        <v>5050</v>
      </c>
      <c r="I991" s="7" t="s">
        <v>5051</v>
      </c>
      <c r="J991" s="7" t="s">
        <v>5052</v>
      </c>
      <c r="K991" s="7"/>
      <c r="L991" s="11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</row>
    <row r="992" spans="1:23" ht="42" x14ac:dyDescent="0.2">
      <c r="A992" s="61">
        <v>991</v>
      </c>
      <c r="B992" s="7" t="s">
        <v>5027</v>
      </c>
      <c r="C992" s="8" t="s">
        <v>2509</v>
      </c>
      <c r="D992" s="9" t="s">
        <v>84</v>
      </c>
      <c r="E992" s="7"/>
      <c r="F992" s="7" t="s">
        <v>5053</v>
      </c>
      <c r="G992" s="7" t="s">
        <v>5054</v>
      </c>
      <c r="H992" s="7" t="s">
        <v>5055</v>
      </c>
      <c r="I992" s="7" t="s">
        <v>5056</v>
      </c>
      <c r="J992" s="7" t="s">
        <v>5057</v>
      </c>
      <c r="K992" s="7"/>
      <c r="L992" s="11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</row>
    <row r="993" spans="1:23" ht="42" x14ac:dyDescent="0.2">
      <c r="A993" s="61">
        <v>992</v>
      </c>
      <c r="B993" s="7" t="s">
        <v>5027</v>
      </c>
      <c r="C993" s="8" t="s">
        <v>2509</v>
      </c>
      <c r="D993" s="9" t="s">
        <v>41</v>
      </c>
      <c r="E993" s="7"/>
      <c r="F993" s="7" t="s">
        <v>5058</v>
      </c>
      <c r="G993" s="7" t="s">
        <v>5059</v>
      </c>
      <c r="H993" s="7" t="s">
        <v>5060</v>
      </c>
      <c r="I993" s="7" t="s">
        <v>5061</v>
      </c>
      <c r="J993" s="7" t="s">
        <v>5062</v>
      </c>
      <c r="K993" s="7"/>
      <c r="L993" s="11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</row>
    <row r="994" spans="1:23" ht="42" x14ac:dyDescent="0.2">
      <c r="A994" s="61">
        <v>993</v>
      </c>
      <c r="B994" s="7" t="s">
        <v>5027</v>
      </c>
      <c r="C994" s="8" t="s">
        <v>2509</v>
      </c>
      <c r="D994" s="9" t="s">
        <v>48</v>
      </c>
      <c r="E994" s="7"/>
      <c r="F994" s="7" t="s">
        <v>5063</v>
      </c>
      <c r="G994" s="7" t="s">
        <v>5064</v>
      </c>
      <c r="H994" s="7" t="s">
        <v>5065</v>
      </c>
      <c r="I994" s="7" t="s">
        <v>5066</v>
      </c>
      <c r="J994" s="7" t="s">
        <v>5067</v>
      </c>
      <c r="K994" s="7"/>
      <c r="L994" s="11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</row>
    <row r="995" spans="1:23" ht="42" x14ac:dyDescent="0.2">
      <c r="A995" s="61">
        <v>994</v>
      </c>
      <c r="B995" s="7" t="s">
        <v>5027</v>
      </c>
      <c r="C995" s="8" t="s">
        <v>2509</v>
      </c>
      <c r="D995" s="9" t="s">
        <v>102</v>
      </c>
      <c r="E995" s="7"/>
      <c r="F995" s="7" t="s">
        <v>5068</v>
      </c>
      <c r="G995" s="7" t="s">
        <v>5069</v>
      </c>
      <c r="H995" s="7" t="s">
        <v>5070</v>
      </c>
      <c r="I995" s="7" t="s">
        <v>5071</v>
      </c>
      <c r="J995" s="7" t="s">
        <v>5072</v>
      </c>
      <c r="K995" s="7"/>
      <c r="L995" s="11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</row>
    <row r="996" spans="1:23" ht="42" x14ac:dyDescent="0.2">
      <c r="A996" s="61">
        <v>995</v>
      </c>
      <c r="B996" s="7" t="s">
        <v>5027</v>
      </c>
      <c r="C996" s="8" t="s">
        <v>2509</v>
      </c>
      <c r="D996" s="9" t="s">
        <v>242</v>
      </c>
      <c r="E996" s="7"/>
      <c r="F996" s="7" t="s">
        <v>5073</v>
      </c>
      <c r="G996" s="7" t="s">
        <v>5074</v>
      </c>
      <c r="H996" s="7" t="s">
        <v>5075</v>
      </c>
      <c r="I996" s="7" t="s">
        <v>5076</v>
      </c>
      <c r="J996" s="7" t="s">
        <v>5077</v>
      </c>
      <c r="K996" s="7"/>
      <c r="L996" s="11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</row>
    <row r="997" spans="1:23" ht="42" x14ac:dyDescent="0.2">
      <c r="A997" s="61">
        <v>996</v>
      </c>
      <c r="B997" s="7" t="s">
        <v>5027</v>
      </c>
      <c r="C997" s="8" t="s">
        <v>2509</v>
      </c>
      <c r="D997" s="9" t="s">
        <v>248</v>
      </c>
      <c r="E997" s="7"/>
      <c r="F997" s="7" t="s">
        <v>5078</v>
      </c>
      <c r="G997" s="7" t="s">
        <v>5079</v>
      </c>
      <c r="H997" s="7" t="s">
        <v>5080</v>
      </c>
      <c r="I997" s="7" t="s">
        <v>5081</v>
      </c>
      <c r="J997" s="7" t="s">
        <v>5082</v>
      </c>
      <c r="K997" s="7"/>
      <c r="L997" s="11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</row>
    <row r="998" spans="1:23" ht="42" x14ac:dyDescent="0.2">
      <c r="A998" s="61">
        <v>997</v>
      </c>
      <c r="B998" s="7" t="s">
        <v>5027</v>
      </c>
      <c r="C998" s="8" t="s">
        <v>2509</v>
      </c>
      <c r="D998" s="9" t="s">
        <v>254</v>
      </c>
      <c r="E998" s="7"/>
      <c r="F998" s="7" t="s">
        <v>5083</v>
      </c>
      <c r="G998" s="7" t="s">
        <v>5084</v>
      </c>
      <c r="H998" s="7" t="s">
        <v>5085</v>
      </c>
      <c r="I998" s="7" t="s">
        <v>5086</v>
      </c>
      <c r="J998" s="7" t="s">
        <v>5087</v>
      </c>
      <c r="K998" s="7"/>
      <c r="L998" s="11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</row>
    <row r="999" spans="1:23" ht="52.5" x14ac:dyDescent="0.2">
      <c r="A999" s="61">
        <v>998</v>
      </c>
      <c r="B999" s="7" t="s">
        <v>5027</v>
      </c>
      <c r="C999" s="8" t="s">
        <v>2509</v>
      </c>
      <c r="D999" s="9" t="s">
        <v>260</v>
      </c>
      <c r="E999" s="7"/>
      <c r="F999" s="7" t="s">
        <v>5088</v>
      </c>
      <c r="G999" s="7" t="s">
        <v>5089</v>
      </c>
      <c r="H999" s="7" t="s">
        <v>5090</v>
      </c>
      <c r="I999" s="7" t="s">
        <v>5091</v>
      </c>
      <c r="J999" s="7" t="s">
        <v>5092</v>
      </c>
      <c r="K999" s="7"/>
      <c r="L999" s="11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</row>
    <row r="1000" spans="1:23" ht="52.5" x14ac:dyDescent="0.2">
      <c r="A1000" s="61">
        <v>999</v>
      </c>
      <c r="B1000" s="7" t="s">
        <v>5027</v>
      </c>
      <c r="C1000" s="8" t="s">
        <v>2509</v>
      </c>
      <c r="D1000" s="9" t="s">
        <v>266</v>
      </c>
      <c r="E1000" s="7"/>
      <c r="F1000" s="7" t="s">
        <v>5093</v>
      </c>
      <c r="G1000" s="7" t="s">
        <v>5094</v>
      </c>
      <c r="H1000" s="7" t="s">
        <v>5095</v>
      </c>
      <c r="I1000" s="7" t="s">
        <v>5096</v>
      </c>
      <c r="J1000" s="7" t="s">
        <v>5097</v>
      </c>
      <c r="K1000" s="7"/>
      <c r="L1000" s="11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</row>
    <row r="1001" spans="1:23" ht="42" x14ac:dyDescent="0.2">
      <c r="A1001" s="61">
        <v>1000</v>
      </c>
      <c r="B1001" s="7" t="s">
        <v>5027</v>
      </c>
      <c r="C1001" s="8" t="s">
        <v>2509</v>
      </c>
      <c r="D1001" s="9" t="s">
        <v>272</v>
      </c>
      <c r="E1001" s="7"/>
      <c r="F1001" s="7" t="s">
        <v>5098</v>
      </c>
      <c r="G1001" s="7" t="s">
        <v>5099</v>
      </c>
      <c r="H1001" s="7" t="s">
        <v>5100</v>
      </c>
      <c r="I1001" s="7" t="s">
        <v>5101</v>
      </c>
      <c r="J1001" s="7" t="s">
        <v>5102</v>
      </c>
      <c r="K1001" s="7"/>
      <c r="L1001" s="11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</row>
    <row r="1002" spans="1:23" ht="52.5" x14ac:dyDescent="0.2">
      <c r="A1002" s="61">
        <v>1001</v>
      </c>
      <c r="B1002" s="7" t="s">
        <v>5027</v>
      </c>
      <c r="C1002" s="8" t="s">
        <v>2509</v>
      </c>
      <c r="D1002" s="9" t="s">
        <v>278</v>
      </c>
      <c r="E1002" s="7"/>
      <c r="F1002" s="7" t="s">
        <v>5103</v>
      </c>
      <c r="G1002" s="7" t="s">
        <v>5104</v>
      </c>
      <c r="H1002" s="7" t="s">
        <v>5105</v>
      </c>
      <c r="I1002" s="7" t="s">
        <v>5106</v>
      </c>
      <c r="J1002" s="7" t="s">
        <v>5107</v>
      </c>
      <c r="K1002" s="10" t="s">
        <v>5108</v>
      </c>
      <c r="L1002" s="11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</row>
    <row r="1003" spans="1:23" ht="52.5" x14ac:dyDescent="0.2">
      <c r="A1003" s="61">
        <v>1002</v>
      </c>
      <c r="B1003" s="7" t="s">
        <v>5027</v>
      </c>
      <c r="C1003" s="8" t="s">
        <v>2509</v>
      </c>
      <c r="D1003" s="9" t="s">
        <v>284</v>
      </c>
      <c r="E1003" s="7"/>
      <c r="F1003" s="7" t="s">
        <v>5109</v>
      </c>
      <c r="G1003" s="7" t="s">
        <v>5110</v>
      </c>
      <c r="H1003" s="7" t="s">
        <v>5111</v>
      </c>
      <c r="I1003" s="7" t="s">
        <v>5112</v>
      </c>
      <c r="J1003" s="7" t="s">
        <v>5113</v>
      </c>
      <c r="K1003" s="7"/>
      <c r="L1003" s="11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</row>
    <row r="1004" spans="1:23" ht="52.5" x14ac:dyDescent="0.2">
      <c r="A1004" s="61">
        <v>1003</v>
      </c>
      <c r="B1004" s="7" t="s">
        <v>5027</v>
      </c>
      <c r="C1004" s="8" t="s">
        <v>2509</v>
      </c>
      <c r="D1004" s="9" t="s">
        <v>290</v>
      </c>
      <c r="E1004" s="7"/>
      <c r="F1004" s="7" t="s">
        <v>5114</v>
      </c>
      <c r="G1004" s="7" t="s">
        <v>5115</v>
      </c>
      <c r="H1004" s="7" t="s">
        <v>5116</v>
      </c>
      <c r="I1004" s="7" t="s">
        <v>5117</v>
      </c>
      <c r="J1004" s="7" t="s">
        <v>5118</v>
      </c>
      <c r="K1004" s="7"/>
      <c r="L1004" s="11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</row>
    <row r="1005" spans="1:23" ht="42" x14ac:dyDescent="0.2">
      <c r="A1005" s="61">
        <v>1004</v>
      </c>
      <c r="B1005" s="7" t="s">
        <v>5027</v>
      </c>
      <c r="C1005" s="8" t="s">
        <v>2509</v>
      </c>
      <c r="D1005" s="9" t="s">
        <v>296</v>
      </c>
      <c r="E1005" s="7"/>
      <c r="F1005" s="7" t="s">
        <v>5119</v>
      </c>
      <c r="G1005" s="7" t="s">
        <v>5120</v>
      </c>
      <c r="H1005" s="7" t="s">
        <v>5121</v>
      </c>
      <c r="I1005" s="7" t="s">
        <v>5122</v>
      </c>
      <c r="J1005" s="7" t="s">
        <v>5123</v>
      </c>
      <c r="K1005" s="7"/>
      <c r="L1005" s="11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</row>
    <row r="1006" spans="1:23" ht="42" x14ac:dyDescent="0.2">
      <c r="A1006" s="61">
        <v>1005</v>
      </c>
      <c r="B1006" s="7" t="s">
        <v>5027</v>
      </c>
      <c r="C1006" s="8" t="s">
        <v>2509</v>
      </c>
      <c r="D1006" s="9" t="s">
        <v>302</v>
      </c>
      <c r="E1006" s="7"/>
      <c r="F1006" s="7" t="s">
        <v>5124</v>
      </c>
      <c r="G1006" s="7" t="s">
        <v>5125</v>
      </c>
      <c r="H1006" s="7" t="s">
        <v>5126</v>
      </c>
      <c r="I1006" s="7" t="s">
        <v>5127</v>
      </c>
      <c r="J1006" s="7" t="s">
        <v>5128</v>
      </c>
      <c r="K1006" s="7"/>
      <c r="L1006" s="11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</row>
    <row r="1007" spans="1:23" ht="52.5" x14ac:dyDescent="0.2">
      <c r="A1007" s="61">
        <v>1006</v>
      </c>
      <c r="B1007" s="7" t="s">
        <v>5027</v>
      </c>
      <c r="C1007" s="8" t="s">
        <v>2509</v>
      </c>
      <c r="D1007" s="9" t="s">
        <v>308</v>
      </c>
      <c r="E1007" s="7"/>
      <c r="F1007" s="7" t="s">
        <v>5129</v>
      </c>
      <c r="G1007" s="7" t="s">
        <v>5130</v>
      </c>
      <c r="H1007" s="7" t="s">
        <v>5131</v>
      </c>
      <c r="I1007" s="7" t="s">
        <v>5132</v>
      </c>
      <c r="J1007" s="7" t="s">
        <v>5133</v>
      </c>
      <c r="K1007" s="7"/>
      <c r="L1007" s="11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</row>
    <row r="1008" spans="1:23" ht="42" x14ac:dyDescent="0.2">
      <c r="A1008" s="61">
        <v>1007</v>
      </c>
      <c r="B1008" s="7" t="s">
        <v>5027</v>
      </c>
      <c r="C1008" s="8" t="s">
        <v>2509</v>
      </c>
      <c r="D1008" s="9" t="s">
        <v>10</v>
      </c>
      <c r="E1008" s="7"/>
      <c r="F1008" s="7" t="s">
        <v>5134</v>
      </c>
      <c r="G1008" s="7" t="s">
        <v>5135</v>
      </c>
      <c r="H1008" s="7" t="s">
        <v>5136</v>
      </c>
      <c r="I1008" s="7" t="s">
        <v>5137</v>
      </c>
      <c r="J1008" s="7" t="s">
        <v>5138</v>
      </c>
      <c r="K1008" s="7"/>
      <c r="L1008" s="11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</row>
    <row r="1009" spans="1:23" ht="52.5" x14ac:dyDescent="0.2">
      <c r="A1009" s="61">
        <v>1008</v>
      </c>
      <c r="B1009" s="7" t="s">
        <v>5027</v>
      </c>
      <c r="C1009" s="8" t="s">
        <v>2509</v>
      </c>
      <c r="D1009" s="9" t="s">
        <v>319</v>
      </c>
      <c r="E1009" s="7"/>
      <c r="F1009" s="7" t="s">
        <v>5139</v>
      </c>
      <c r="G1009" s="7" t="s">
        <v>5140</v>
      </c>
      <c r="H1009" s="7" t="s">
        <v>5141</v>
      </c>
      <c r="I1009" s="7" t="s">
        <v>5142</v>
      </c>
      <c r="J1009" s="7" t="s">
        <v>5143</v>
      </c>
      <c r="K1009" s="7"/>
      <c r="L1009" s="11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</row>
    <row r="1010" spans="1:23" ht="42" x14ac:dyDescent="0.2">
      <c r="A1010" s="61">
        <v>1009</v>
      </c>
      <c r="B1010" s="7" t="s">
        <v>5027</v>
      </c>
      <c r="C1010" s="8" t="s">
        <v>2509</v>
      </c>
      <c r="D1010" s="9" t="s">
        <v>325</v>
      </c>
      <c r="E1010" s="7"/>
      <c r="F1010" s="7" t="s">
        <v>5144</v>
      </c>
      <c r="G1010" s="7" t="s">
        <v>5145</v>
      </c>
      <c r="H1010" s="7" t="s">
        <v>5146</v>
      </c>
      <c r="I1010" s="7" t="s">
        <v>5147</v>
      </c>
      <c r="J1010" s="7" t="s">
        <v>5148</v>
      </c>
      <c r="K1010" s="7"/>
      <c r="L1010" s="11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</row>
    <row r="1011" spans="1:23" ht="42" x14ac:dyDescent="0.2">
      <c r="A1011" s="61">
        <v>1010</v>
      </c>
      <c r="B1011" s="7" t="s">
        <v>5027</v>
      </c>
      <c r="C1011" s="8" t="s">
        <v>2509</v>
      </c>
      <c r="D1011" s="9" t="s">
        <v>331</v>
      </c>
      <c r="E1011" s="7"/>
      <c r="F1011" s="7" t="s">
        <v>5149</v>
      </c>
      <c r="G1011" s="7" t="s">
        <v>5150</v>
      </c>
      <c r="H1011" s="7" t="s">
        <v>5151</v>
      </c>
      <c r="I1011" s="7" t="s">
        <v>5152</v>
      </c>
      <c r="J1011" s="7" t="s">
        <v>5153</v>
      </c>
      <c r="K1011" s="7"/>
      <c r="L1011" s="11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</row>
    <row r="1012" spans="1:23" ht="42" x14ac:dyDescent="0.2">
      <c r="A1012" s="61">
        <v>1011</v>
      </c>
      <c r="B1012" s="7" t="s">
        <v>5027</v>
      </c>
      <c r="C1012" s="8" t="s">
        <v>2509</v>
      </c>
      <c r="D1012" s="9" t="s">
        <v>337</v>
      </c>
      <c r="E1012" s="7"/>
      <c r="F1012" s="7" t="s">
        <v>5154</v>
      </c>
      <c r="G1012" s="7" t="s">
        <v>5155</v>
      </c>
      <c r="H1012" s="7" t="s">
        <v>5156</v>
      </c>
      <c r="I1012" s="7" t="s">
        <v>5157</v>
      </c>
      <c r="J1012" s="7" t="s">
        <v>5158</v>
      </c>
      <c r="K1012" s="7"/>
      <c r="L1012" s="11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</row>
    <row r="1013" spans="1:23" ht="52.5" x14ac:dyDescent="0.2">
      <c r="A1013" s="61">
        <v>1012</v>
      </c>
      <c r="B1013" s="7" t="s">
        <v>5027</v>
      </c>
      <c r="C1013" s="8" t="s">
        <v>2509</v>
      </c>
      <c r="D1013" s="9" t="s">
        <v>343</v>
      </c>
      <c r="E1013" s="7"/>
      <c r="F1013" s="7" t="s">
        <v>5159</v>
      </c>
      <c r="G1013" s="7" t="s">
        <v>5160</v>
      </c>
      <c r="H1013" s="7" t="s">
        <v>5161</v>
      </c>
      <c r="I1013" s="7" t="s">
        <v>5162</v>
      </c>
      <c r="J1013" s="7" t="s">
        <v>5163</v>
      </c>
      <c r="K1013" s="7"/>
      <c r="L1013" s="11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</row>
    <row r="1014" spans="1:23" ht="42" x14ac:dyDescent="0.2">
      <c r="A1014" s="61">
        <v>1013</v>
      </c>
      <c r="B1014" s="7" t="s">
        <v>5027</v>
      </c>
      <c r="C1014" s="8" t="s">
        <v>2509</v>
      </c>
      <c r="D1014" s="9" t="s">
        <v>55</v>
      </c>
      <c r="E1014" s="7"/>
      <c r="F1014" s="7" t="s">
        <v>5164</v>
      </c>
      <c r="G1014" s="7" t="s">
        <v>5165</v>
      </c>
      <c r="H1014" s="7" t="s">
        <v>5166</v>
      </c>
      <c r="I1014" s="7" t="s">
        <v>5167</v>
      </c>
      <c r="J1014" s="7" t="s">
        <v>5168</v>
      </c>
      <c r="K1014" s="7"/>
      <c r="L1014" s="11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</row>
    <row r="1015" spans="1:23" ht="42" x14ac:dyDescent="0.2">
      <c r="A1015" s="61">
        <v>1014</v>
      </c>
      <c r="B1015" s="7" t="s">
        <v>5027</v>
      </c>
      <c r="C1015" s="8" t="s">
        <v>2509</v>
      </c>
      <c r="D1015" s="9" t="s">
        <v>106</v>
      </c>
      <c r="E1015" s="7"/>
      <c r="F1015" s="7" t="s">
        <v>5169</v>
      </c>
      <c r="G1015" s="7" t="s">
        <v>5170</v>
      </c>
      <c r="H1015" s="7" t="s">
        <v>5171</v>
      </c>
      <c r="I1015" s="7" t="s">
        <v>5172</v>
      </c>
      <c r="J1015" s="7" t="s">
        <v>5173</v>
      </c>
      <c r="K1015" s="7"/>
      <c r="L1015" s="11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</row>
    <row r="1016" spans="1:23" ht="42" x14ac:dyDescent="0.2">
      <c r="A1016" s="61">
        <v>1015</v>
      </c>
      <c r="B1016" s="7" t="s">
        <v>5027</v>
      </c>
      <c r="C1016" s="8" t="s">
        <v>2509</v>
      </c>
      <c r="D1016" s="9" t="s">
        <v>141</v>
      </c>
      <c r="E1016" s="7"/>
      <c r="F1016" s="7" t="s">
        <v>5174</v>
      </c>
      <c r="G1016" s="7" t="s">
        <v>5175</v>
      </c>
      <c r="H1016" s="7" t="s">
        <v>5176</v>
      </c>
      <c r="I1016" s="7" t="s">
        <v>5177</v>
      </c>
      <c r="J1016" s="7" t="s">
        <v>5178</v>
      </c>
      <c r="K1016" s="7"/>
      <c r="L1016" s="11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</row>
    <row r="1017" spans="1:23" ht="42" x14ac:dyDescent="0.2">
      <c r="A1017" s="61">
        <v>1016</v>
      </c>
      <c r="B1017" s="7" t="s">
        <v>5027</v>
      </c>
      <c r="C1017" s="8" t="s">
        <v>2509</v>
      </c>
      <c r="D1017" s="9" t="s">
        <v>160</v>
      </c>
      <c r="E1017" s="7"/>
      <c r="F1017" s="7" t="s">
        <v>5179</v>
      </c>
      <c r="G1017" s="7" t="s">
        <v>5180</v>
      </c>
      <c r="H1017" s="7" t="s">
        <v>5181</v>
      </c>
      <c r="I1017" s="7" t="s">
        <v>5182</v>
      </c>
      <c r="J1017" s="7" t="s">
        <v>5183</v>
      </c>
      <c r="K1017" s="7"/>
      <c r="L1017" s="11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</row>
    <row r="1018" spans="1:23" ht="42" x14ac:dyDescent="0.2">
      <c r="A1018" s="61">
        <v>1017</v>
      </c>
      <c r="B1018" s="7" t="s">
        <v>5027</v>
      </c>
      <c r="C1018" s="8" t="s">
        <v>2509</v>
      </c>
      <c r="D1018" s="9" t="s">
        <v>172</v>
      </c>
      <c r="E1018" s="7"/>
      <c r="F1018" s="7" t="s">
        <v>5184</v>
      </c>
      <c r="G1018" s="7" t="s">
        <v>5185</v>
      </c>
      <c r="H1018" s="7" t="s">
        <v>5186</v>
      </c>
      <c r="I1018" s="7" t="s">
        <v>5187</v>
      </c>
      <c r="J1018" s="7" t="s">
        <v>5188</v>
      </c>
      <c r="K1018" s="7"/>
      <c r="L1018" s="11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</row>
    <row r="1019" spans="1:23" ht="42" x14ac:dyDescent="0.2">
      <c r="A1019" s="61">
        <v>1018</v>
      </c>
      <c r="B1019" s="7" t="s">
        <v>5027</v>
      </c>
      <c r="C1019" s="8" t="s">
        <v>2509</v>
      </c>
      <c r="D1019" s="9" t="s">
        <v>194</v>
      </c>
      <c r="E1019" s="7"/>
      <c r="F1019" s="7" t="s">
        <v>5189</v>
      </c>
      <c r="G1019" s="7" t="s">
        <v>5190</v>
      </c>
      <c r="H1019" s="7" t="s">
        <v>5191</v>
      </c>
      <c r="I1019" s="7" t="s">
        <v>5192</v>
      </c>
      <c r="J1019" s="7" t="s">
        <v>5193</v>
      </c>
      <c r="K1019" s="7"/>
      <c r="L1019" s="11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</row>
    <row r="1020" spans="1:23" ht="42" x14ac:dyDescent="0.2">
      <c r="A1020" s="61">
        <v>1019</v>
      </c>
      <c r="B1020" s="7" t="s">
        <v>5027</v>
      </c>
      <c r="C1020" s="8" t="s">
        <v>2509</v>
      </c>
      <c r="D1020" s="9" t="s">
        <v>375</v>
      </c>
      <c r="E1020" s="7"/>
      <c r="F1020" s="7" t="s">
        <v>5194</v>
      </c>
      <c r="G1020" s="7" t="s">
        <v>5195</v>
      </c>
      <c r="H1020" s="7" t="s">
        <v>5196</v>
      </c>
      <c r="I1020" s="7" t="s">
        <v>5197</v>
      </c>
      <c r="J1020" s="7" t="s">
        <v>5198</v>
      </c>
      <c r="K1020" s="7"/>
      <c r="L1020" s="34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</row>
    <row r="1021" spans="1:23" ht="42" x14ac:dyDescent="0.2">
      <c r="A1021" s="61">
        <v>1020</v>
      </c>
      <c r="B1021" s="7" t="s">
        <v>5027</v>
      </c>
      <c r="C1021" s="8" t="s">
        <v>2509</v>
      </c>
      <c r="D1021" s="9" t="s">
        <v>415</v>
      </c>
      <c r="E1021" s="7"/>
      <c r="F1021" s="7" t="s">
        <v>5199</v>
      </c>
      <c r="G1021" s="7" t="s">
        <v>5200</v>
      </c>
      <c r="H1021" s="7" t="s">
        <v>5201</v>
      </c>
      <c r="I1021" s="7" t="s">
        <v>5202</v>
      </c>
      <c r="J1021" s="7" t="s">
        <v>5203</v>
      </c>
      <c r="K1021" s="7"/>
      <c r="L1021" s="58"/>
      <c r="M1021" s="59"/>
      <c r="N1021" s="59"/>
      <c r="O1021" s="59"/>
      <c r="P1021" s="59"/>
      <c r="Q1021" s="59"/>
      <c r="R1021" s="59"/>
      <c r="S1021" s="59"/>
      <c r="T1021" s="59"/>
      <c r="U1021" s="59"/>
      <c r="V1021" s="59"/>
      <c r="W1021" s="59"/>
    </row>
    <row r="1022" spans="1:23" ht="42" x14ac:dyDescent="0.2">
      <c r="A1022" s="61">
        <v>1021</v>
      </c>
      <c r="B1022" s="7" t="s">
        <v>5027</v>
      </c>
      <c r="C1022" s="8" t="s">
        <v>2509</v>
      </c>
      <c r="D1022" s="9" t="s">
        <v>469</v>
      </c>
      <c r="E1022" s="7"/>
      <c r="F1022" s="7" t="s">
        <v>5204</v>
      </c>
      <c r="G1022" s="7" t="s">
        <v>5205</v>
      </c>
      <c r="H1022" s="7" t="s">
        <v>5206</v>
      </c>
      <c r="I1022" s="7" t="s">
        <v>5207</v>
      </c>
      <c r="J1022" s="7" t="s">
        <v>5208</v>
      </c>
      <c r="K1022" s="7"/>
      <c r="L1022" s="11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</row>
    <row r="1023" spans="1:23" ht="42" x14ac:dyDescent="0.2">
      <c r="A1023" s="61">
        <v>1022</v>
      </c>
      <c r="B1023" s="7" t="s">
        <v>5027</v>
      </c>
      <c r="C1023" s="8" t="s">
        <v>2509</v>
      </c>
      <c r="D1023" s="9" t="s">
        <v>511</v>
      </c>
      <c r="E1023" s="7"/>
      <c r="F1023" s="7" t="s">
        <v>5209</v>
      </c>
      <c r="G1023" s="7" t="s">
        <v>5210</v>
      </c>
      <c r="H1023" s="7" t="s">
        <v>5211</v>
      </c>
      <c r="I1023" s="7" t="s">
        <v>5212</v>
      </c>
      <c r="J1023" s="7" t="s">
        <v>5213</v>
      </c>
      <c r="K1023" s="7"/>
      <c r="L1023" s="11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</row>
    <row r="1024" spans="1:23" ht="42" x14ac:dyDescent="0.2">
      <c r="A1024" s="61">
        <v>1023</v>
      </c>
      <c r="B1024" s="7" t="s">
        <v>5027</v>
      </c>
      <c r="C1024" s="8" t="s">
        <v>2509</v>
      </c>
      <c r="D1024" s="9" t="s">
        <v>536</v>
      </c>
      <c r="E1024" s="7"/>
      <c r="F1024" s="7" t="s">
        <v>5214</v>
      </c>
      <c r="G1024" s="7" t="s">
        <v>5215</v>
      </c>
      <c r="H1024" s="7" t="s">
        <v>5216</v>
      </c>
      <c r="I1024" s="7" t="s">
        <v>5217</v>
      </c>
      <c r="J1024" s="7" t="s">
        <v>5218</v>
      </c>
      <c r="K1024" s="7"/>
      <c r="L1024" s="11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</row>
    <row r="1025" spans="1:23" ht="42" x14ac:dyDescent="0.2">
      <c r="A1025" s="61">
        <v>1024</v>
      </c>
      <c r="B1025" s="7" t="s">
        <v>5027</v>
      </c>
      <c r="C1025" s="8" t="s">
        <v>2509</v>
      </c>
      <c r="D1025" s="9" t="s">
        <v>670</v>
      </c>
      <c r="E1025" s="7"/>
      <c r="F1025" s="7" t="s">
        <v>5219</v>
      </c>
      <c r="G1025" s="7" t="s">
        <v>5220</v>
      </c>
      <c r="H1025" s="7" t="s">
        <v>5221</v>
      </c>
      <c r="I1025" s="7" t="s">
        <v>5222</v>
      </c>
      <c r="J1025" s="7" t="s">
        <v>5223</v>
      </c>
      <c r="K1025" s="7"/>
      <c r="L1025" s="11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</row>
    <row r="1026" spans="1:23" ht="42" x14ac:dyDescent="0.2">
      <c r="A1026" s="61">
        <v>1025</v>
      </c>
      <c r="B1026" s="7" t="s">
        <v>5027</v>
      </c>
      <c r="C1026" s="8" t="s">
        <v>2509</v>
      </c>
      <c r="D1026" s="9" t="s">
        <v>688</v>
      </c>
      <c r="E1026" s="7"/>
      <c r="F1026" s="7" t="s">
        <v>5224</v>
      </c>
      <c r="G1026" s="7" t="s">
        <v>5225</v>
      </c>
      <c r="H1026" s="7" t="s">
        <v>5226</v>
      </c>
      <c r="I1026" s="7" t="s">
        <v>5227</v>
      </c>
      <c r="J1026" s="7" t="s">
        <v>5228</v>
      </c>
      <c r="K1026" s="7"/>
      <c r="L1026" s="11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</row>
    <row r="1027" spans="1:23" ht="42" x14ac:dyDescent="0.2">
      <c r="A1027" s="61">
        <v>1026</v>
      </c>
      <c r="B1027" s="7" t="s">
        <v>5027</v>
      </c>
      <c r="C1027" s="8" t="s">
        <v>2509</v>
      </c>
      <c r="D1027" s="9" t="s">
        <v>702</v>
      </c>
      <c r="E1027" s="7"/>
      <c r="F1027" s="7" t="s">
        <v>5229</v>
      </c>
      <c r="G1027" s="7" t="s">
        <v>5230</v>
      </c>
      <c r="H1027" s="7" t="s">
        <v>5231</v>
      </c>
      <c r="I1027" s="7" t="s">
        <v>5232</v>
      </c>
      <c r="J1027" s="7" t="s">
        <v>5233</v>
      </c>
      <c r="K1027" s="7"/>
      <c r="L1027" s="11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</row>
    <row r="1028" spans="1:23" ht="42" x14ac:dyDescent="0.2">
      <c r="A1028" s="61">
        <v>1027</v>
      </c>
      <c r="B1028" s="7" t="s">
        <v>5027</v>
      </c>
      <c r="C1028" s="8" t="s">
        <v>2509</v>
      </c>
      <c r="D1028" s="9" t="s">
        <v>771</v>
      </c>
      <c r="E1028" s="7"/>
      <c r="F1028" s="7" t="s">
        <v>5234</v>
      </c>
      <c r="G1028" s="7" t="s">
        <v>5235</v>
      </c>
      <c r="H1028" s="7" t="s">
        <v>5236</v>
      </c>
      <c r="I1028" s="7" t="s">
        <v>5237</v>
      </c>
      <c r="J1028" s="7" t="s">
        <v>5238</v>
      </c>
      <c r="K1028" s="7"/>
      <c r="L1028" s="11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</row>
    <row r="1029" spans="1:23" ht="52.5" x14ac:dyDescent="0.2">
      <c r="A1029" s="61">
        <v>1028</v>
      </c>
      <c r="B1029" s="7" t="s">
        <v>5027</v>
      </c>
      <c r="C1029" s="8" t="s">
        <v>2509</v>
      </c>
      <c r="D1029" s="9" t="s">
        <v>813</v>
      </c>
      <c r="E1029" s="7"/>
      <c r="F1029" s="7" t="s">
        <v>5239</v>
      </c>
      <c r="G1029" s="7" t="s">
        <v>5240</v>
      </c>
      <c r="H1029" s="7" t="s">
        <v>5241</v>
      </c>
      <c r="I1029" s="7" t="s">
        <v>5242</v>
      </c>
      <c r="J1029" s="7" t="s">
        <v>5243</v>
      </c>
      <c r="K1029" s="7" t="s">
        <v>5244</v>
      </c>
      <c r="L1029" s="11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</row>
    <row r="1030" spans="1:23" ht="73.5" x14ac:dyDescent="0.2">
      <c r="A1030" s="61">
        <v>1029</v>
      </c>
      <c r="B1030" s="7" t="s">
        <v>5245</v>
      </c>
      <c r="C1030" s="8" t="s">
        <v>2431</v>
      </c>
      <c r="D1030" s="9" t="s">
        <v>11</v>
      </c>
      <c r="E1030" s="7"/>
      <c r="F1030" s="7" t="s">
        <v>5246</v>
      </c>
      <c r="G1030" s="7" t="s">
        <v>5247</v>
      </c>
      <c r="H1030" s="7" t="s">
        <v>5248</v>
      </c>
      <c r="I1030" s="7" t="s">
        <v>5249</v>
      </c>
      <c r="J1030" s="7" t="s">
        <v>5250</v>
      </c>
      <c r="K1030" s="7" t="s">
        <v>5251</v>
      </c>
      <c r="L1030" s="11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</row>
    <row r="1031" spans="1:23" ht="73.5" x14ac:dyDescent="0.2">
      <c r="A1031" s="61">
        <v>1030</v>
      </c>
      <c r="B1031" s="7" t="s">
        <v>5245</v>
      </c>
      <c r="C1031" s="8" t="s">
        <v>2431</v>
      </c>
      <c r="D1031" s="9" t="s">
        <v>23</v>
      </c>
      <c r="E1031" s="7"/>
      <c r="F1031" s="7" t="s">
        <v>5252</v>
      </c>
      <c r="G1031" s="7" t="s">
        <v>5253</v>
      </c>
      <c r="H1031" s="7" t="s">
        <v>5254</v>
      </c>
      <c r="I1031" s="7" t="s">
        <v>5255</v>
      </c>
      <c r="J1031" s="7" t="s">
        <v>5256</v>
      </c>
      <c r="K1031" s="7"/>
      <c r="L1031" s="11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</row>
    <row r="1032" spans="1:23" ht="73.5" x14ac:dyDescent="0.2">
      <c r="A1032" s="61">
        <v>1031</v>
      </c>
      <c r="B1032" s="7" t="s">
        <v>5245</v>
      </c>
      <c r="C1032" s="8" t="s">
        <v>2431</v>
      </c>
      <c r="D1032" s="9" t="s">
        <v>30</v>
      </c>
      <c r="E1032" s="7"/>
      <c r="F1032" s="7" t="s">
        <v>5257</v>
      </c>
      <c r="G1032" s="7" t="s">
        <v>5258</v>
      </c>
      <c r="H1032" s="7" t="s">
        <v>5259</v>
      </c>
      <c r="I1032" s="7" t="s">
        <v>5260</v>
      </c>
      <c r="J1032" s="7" t="s">
        <v>5261</v>
      </c>
      <c r="K1032" s="10" t="s">
        <v>5262</v>
      </c>
      <c r="L1032" s="11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</row>
    <row r="1033" spans="1:23" ht="63" x14ac:dyDescent="0.2">
      <c r="A1033" s="61">
        <v>1032</v>
      </c>
      <c r="B1033" s="7" t="s">
        <v>5245</v>
      </c>
      <c r="C1033" s="8" t="s">
        <v>2431</v>
      </c>
      <c r="D1033" s="9" t="s">
        <v>84</v>
      </c>
      <c r="E1033" s="7"/>
      <c r="F1033" s="7" t="s">
        <v>5263</v>
      </c>
      <c r="G1033" s="7" t="s">
        <v>5264</v>
      </c>
      <c r="H1033" s="7" t="s">
        <v>5265</v>
      </c>
      <c r="I1033" s="7" t="s">
        <v>5266</v>
      </c>
      <c r="J1033" s="7" t="s">
        <v>5267</v>
      </c>
      <c r="K1033" s="7"/>
      <c r="L1033" s="11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</row>
    <row r="1034" spans="1:23" ht="73.5" x14ac:dyDescent="0.2">
      <c r="A1034" s="61">
        <v>1033</v>
      </c>
      <c r="B1034" s="7" t="s">
        <v>5245</v>
      </c>
      <c r="C1034" s="8" t="s">
        <v>2431</v>
      </c>
      <c r="D1034" s="9" t="s">
        <v>41</v>
      </c>
      <c r="E1034" s="7"/>
      <c r="F1034" s="7" t="s">
        <v>5268</v>
      </c>
      <c r="G1034" s="7"/>
      <c r="H1034" s="7"/>
      <c r="I1034" s="7"/>
      <c r="J1034" s="7"/>
      <c r="K1034" s="7" t="s">
        <v>104</v>
      </c>
      <c r="L1034" s="13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</row>
    <row r="1035" spans="1:23" ht="10.5" x14ac:dyDescent="0.2">
      <c r="B1035" s="7"/>
      <c r="C1035" s="8"/>
      <c r="D1035" s="9"/>
      <c r="E1035" s="7"/>
      <c r="F1035" s="7"/>
      <c r="G1035" s="7"/>
      <c r="H1035" s="7"/>
      <c r="I1035" s="7"/>
      <c r="J1035" s="7"/>
      <c r="K1035" s="7"/>
      <c r="L1035" s="11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</row>
    <row r="1036" spans="1:23" ht="15.75" customHeight="1" x14ac:dyDescent="0.2">
      <c r="B1036" s="7"/>
      <c r="C1036" s="8"/>
      <c r="D1036" s="9"/>
      <c r="E1036" s="7"/>
      <c r="F1036" s="7"/>
      <c r="G1036" s="7"/>
      <c r="H1036" s="7"/>
      <c r="I1036" s="7"/>
      <c r="J1036" s="7"/>
      <c r="K1036" s="7"/>
      <c r="L1036" s="11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</row>
  </sheetData>
  <autoFilter ref="B1:K1036"/>
  <hyperlinks>
    <hyperlink ref="K4" r:id="rId1"/>
    <hyperlink ref="I5" r:id="rId2" display="mailto:biblrub@mail.ru"/>
    <hyperlink ref="K10" r:id="rId3"/>
    <hyperlink ref="K11" r:id="rId4"/>
    <hyperlink ref="I12" r:id="rId5" display="mailto:khingan-press@mail.ru"/>
    <hyperlink ref="K15" r:id="rId6"/>
    <hyperlink ref="K16" r:id="rId7"/>
    <hyperlink ref="K20" r:id="rId8"/>
    <hyperlink ref="K22" r:id="rId9"/>
    <hyperlink ref="K25" r:id="rId10"/>
    <hyperlink ref="K33" r:id="rId11"/>
    <hyperlink ref="K34" r:id="rId12"/>
    <hyperlink ref="K40" r:id="rId13"/>
    <hyperlink ref="K41" r:id="rId14"/>
    <hyperlink ref="K68" r:id="rId15"/>
    <hyperlink ref="K70" r:id="rId16" display="http://atamanovka-sosh.ucoz.ru/dok/vtoroj_vserossijskij_geograficheskij_diktant.pdf"/>
    <hyperlink ref="K71" r:id="rId17"/>
    <hyperlink ref="K72" r:id="rId18" display="http://pokrovka-shkola.ucoz.ru/news/vserossijskij_geograficheskij_diktant/2016-10-31-254"/>
    <hyperlink ref="I75" r:id="rId19" display="mailto:zav_spo@mail.ru"/>
    <hyperlink ref="K75" r:id="rId20"/>
    <hyperlink ref="I77" r:id="rId21" display="mailto:schyskoe@yandex.ru"/>
    <hyperlink ref="K77" r:id="rId22"/>
    <hyperlink ref="K83" r:id="rId23"/>
    <hyperlink ref="I86" r:id="rId24"/>
    <hyperlink ref="K86" r:id="rId25"/>
    <hyperlink ref="K87" r:id="rId26"/>
    <hyperlink ref="K88" r:id="rId27"/>
    <hyperlink ref="K89" r:id="rId28"/>
    <hyperlink ref="K91" r:id="rId29"/>
    <hyperlink ref="K92" r:id="rId30"/>
    <hyperlink ref="K94" r:id="rId31"/>
    <hyperlink ref="K96" r:id="rId32" display="http://www.bratsk-school32.ru/index.php/novosti/ob-yavleniya/483-vserossijskij-geograficheskij-diktant"/>
    <hyperlink ref="K98" r:id="rId33"/>
    <hyperlink ref="K99" r:id="rId34"/>
    <hyperlink ref="I101" r:id="rId35" display="mailto:gruzentseva@mail.ru"/>
    <hyperlink ref="K102" r:id="rId36"/>
    <hyperlink ref="K105" r:id="rId37"/>
    <hyperlink ref="I106" r:id="rId38" display="mailto:kor@irigs.irk.ru"/>
    <hyperlink ref="K111" r:id="rId39"/>
    <hyperlink ref="K116" r:id="rId40"/>
    <hyperlink ref="K117" r:id="rId41"/>
    <hyperlink ref="K120" r:id="rId42"/>
    <hyperlink ref="K121" r:id="rId43"/>
    <hyperlink ref="K122" r:id="rId44"/>
    <hyperlink ref="I123" r:id="rId45" display="mailto:l.kardymon@mail.ru"/>
    <hyperlink ref="K123" r:id="rId46"/>
    <hyperlink ref="K125" r:id="rId47"/>
    <hyperlink ref="K126" r:id="rId48"/>
    <hyperlink ref="K127" r:id="rId49"/>
    <hyperlink ref="K129" r:id="rId50"/>
    <hyperlink ref="K134" r:id="rId51"/>
    <hyperlink ref="K135" r:id="rId52"/>
    <hyperlink ref="K141" r:id="rId53" display="http://dg-licey1.ru/node/523"/>
    <hyperlink ref="I142" r:id="rId54" display="mailto:firstmednogorsk@mail.ru"/>
    <hyperlink ref="K142" r:id="rId55" display="http://firstmednogorsk.ru/index.php/vserossijskijgeograficheskij-diktant"/>
    <hyperlink ref="K143" r:id="rId56"/>
    <hyperlink ref="K146" r:id="rId57"/>
    <hyperlink ref="K148" r:id="rId58"/>
    <hyperlink ref="K150" r:id="rId59"/>
    <hyperlink ref="K152" r:id="rId60"/>
    <hyperlink ref="I153" r:id="rId61" display="mailto:super.ivani13@yandex.ru"/>
    <hyperlink ref="K153" r:id="rId62" display="https://www.vyatsu.ru/internet-gazeta/20-noyabrya-vyatgu-stanet-organizatorom-i-ploschad.html"/>
    <hyperlink ref="K154" r:id="rId63"/>
    <hyperlink ref="K155" r:id="rId64"/>
    <hyperlink ref="K160" r:id="rId65"/>
    <hyperlink ref="K161" r:id="rId66"/>
    <hyperlink ref="K170" r:id="rId67" display="http://tuapse.rshu.ru/content/georussia"/>
    <hyperlink ref="I172" r:id="rId68" display="mailto:kuzmenko@tppkuban.ru"/>
    <hyperlink ref="K177" r:id="rId69"/>
    <hyperlink ref="K179" r:id="rId70" display="http://www.mucbs.ru/index.php/9-lenta-novostey/2504-priglashaem-prinyat-uchastie-vo-vserossijskom-geograficheskom-diktante"/>
    <hyperlink ref="K180" r:id="rId71" display="http://www.museum-npr.ru/news/vserossiiskii-geograficheskii-diktant.html"/>
    <hyperlink ref="K182" r:id="rId72"/>
    <hyperlink ref="K183" r:id="rId73" display="http://www.gorod-dudinka.ru/novosti/kultura/biblioteki/5683-biblioteka-priglashaet-na-diktant"/>
    <hyperlink ref="K184" r:id="rId74" display="http://www.college-taymyr.ru/"/>
    <hyperlink ref="K186" r:id="rId75" display="http://ddtbogotol.ucoz.ru/"/>
    <hyperlink ref="K188" r:id="rId76" display="http://bibligor.ru/novosti/anonsy_meropriyatij/?nid=757"/>
    <hyperlink ref="I189" r:id="rId77" display="https://e.mail.ru/compose/?mailto=mailto%3ametodkaz@yandex.ru"/>
    <hyperlink ref="K191" r:id="rId78"/>
    <hyperlink ref="I192" r:id="rId79" display="mailto:Ato-irina@mail.ru"/>
    <hyperlink ref="I193" r:id="rId80" display="mailto:Yulcha_89@mail.ru"/>
    <hyperlink ref="I195" r:id="rId81" display="mailto:mouigarka@mail.ru"/>
    <hyperlink ref="K196" r:id="rId82"/>
    <hyperlink ref="K200" r:id="rId83"/>
    <hyperlink ref="K204" r:id="rId84"/>
    <hyperlink ref="K206" r:id="rId85"/>
    <hyperlink ref="I207" r:id="rId86"/>
    <hyperlink ref="K207" r:id="rId87"/>
    <hyperlink ref="K209" r:id="rId88" display="http://kgsu.ru/news/view/5859/;jsessionid=8novkeipsxv01dpdi55i7makq"/>
    <hyperlink ref="K210" r:id="rId89"/>
    <hyperlink ref="I211" r:id="rId90" display="mailto:selyanina.vera@mail.ru"/>
    <hyperlink ref="K211" r:id="rId91" display="https://www.rgo.ru/ru/proe kty/vserossiyskiy-geograficheskiy-diktant- 0/vserossiyskiy-geograficheskiy-diktant- 2016;"/>
    <hyperlink ref="K212" r:id="rId92"/>
    <hyperlink ref="I213" r:id="rId93" display="mailto:elena_zashitnoe@mail.ru"/>
    <hyperlink ref="K215" r:id="rId94"/>
    <hyperlink ref="K216" r:id="rId95"/>
    <hyperlink ref="I218" r:id="rId96" display="mailto:sotnicowo@yandex.ru"/>
    <hyperlink ref="K219" r:id="rId97"/>
    <hyperlink ref="K221" r:id="rId98"/>
    <hyperlink ref="K223" r:id="rId99"/>
    <hyperlink ref="K226" r:id="rId100"/>
    <hyperlink ref="K228" r:id="rId101"/>
    <hyperlink ref="I230" r:id="rId102" display="mailto:buzyakova@rambler.ru"/>
    <hyperlink ref="K231" r:id="rId103" display="http://mok.mskobr.ru/"/>
    <hyperlink ref="K234" r:id="rId104" display="http://nmztroitsk.mskobr.ru/ads_edu/vserossijskij_geograficheskij_diktant_-_2016/"/>
    <hyperlink ref="K236" r:id="rId105"/>
    <hyperlink ref="K237" r:id="rId106"/>
    <hyperlink ref="K239" r:id="rId107"/>
    <hyperlink ref="K240" r:id="rId108"/>
    <hyperlink ref="K241" r:id="rId109"/>
    <hyperlink ref="K242" r:id="rId110"/>
    <hyperlink ref="K243" r:id="rId111"/>
    <hyperlink ref="K244" r:id="rId112"/>
    <hyperlink ref="K246" r:id="rId113"/>
    <hyperlink ref="I247" r:id="rId114" display="mailto:zoriniv1985@gmail.com"/>
    <hyperlink ref="I248" r:id="rId115" display="mailto:malinkalac@gmail.com"/>
    <hyperlink ref="I250" r:id="rId116" display="mailto:eshkovjke@gmail.com"/>
    <hyperlink ref="I251" r:id="rId117" display="mailto:eshkovjke@gmail.com"/>
    <hyperlink ref="K252" r:id="rId118"/>
    <hyperlink ref="K253" r:id="rId119"/>
    <hyperlink ref="K254" r:id="rId120"/>
    <hyperlink ref="K256" r:id="rId121"/>
    <hyperlink ref="K263" r:id="rId122"/>
    <hyperlink ref="K264" r:id="rId123"/>
    <hyperlink ref="K265" r:id="rId124"/>
    <hyperlink ref="K269" r:id="rId125"/>
    <hyperlink ref="K270" r:id="rId126"/>
    <hyperlink ref="I272" r:id="rId127"/>
    <hyperlink ref="K274" r:id="rId128"/>
    <hyperlink ref="I275" r:id="rId129" display="mailto:helenstyle32@gmail.com"/>
    <hyperlink ref="K275" r:id="rId130"/>
    <hyperlink ref="K276" r:id="rId131"/>
    <hyperlink ref="K277" r:id="rId132"/>
    <hyperlink ref="I279" r:id="rId133" display="mailto:orud.sch@gmail.com"/>
    <hyperlink ref="K279" r:id="rId134"/>
    <hyperlink ref="K280" r:id="rId135"/>
    <hyperlink ref="K281" r:id="rId136"/>
    <hyperlink ref="K289" r:id="rId137"/>
    <hyperlink ref="K290" r:id="rId138"/>
    <hyperlink ref="K291" r:id="rId139"/>
    <hyperlink ref="K292" r:id="rId140"/>
    <hyperlink ref="K293" r:id="rId141"/>
    <hyperlink ref="K294" r:id="rId142"/>
    <hyperlink ref="K295" r:id="rId143"/>
    <hyperlink ref="K296" r:id="rId144"/>
    <hyperlink ref="K299" r:id="rId145"/>
    <hyperlink ref="K301" r:id="rId146"/>
    <hyperlink ref="K302" r:id="rId147"/>
    <hyperlink ref="K305" r:id="rId148"/>
    <hyperlink ref="K311" r:id="rId149" display="https://schools.dnevnik.ru/odo/news.aspx?network=1000000635708&amp;news=1240111"/>
    <hyperlink ref="K315" r:id="rId150"/>
    <hyperlink ref="I320" r:id="rId151" display="mailto:demyansk_sec_sch@mail.ru"/>
    <hyperlink ref="I321" r:id="rId152" display="mailto:lavrovo_2005@mail.ru"/>
    <hyperlink ref="I322" r:id="rId153" display="mailto:lychkovoschool2016@yandex.ru"/>
    <hyperlink ref="I323" r:id="rId154" display="mailto:yamnik@yandex.ru"/>
    <hyperlink ref="K323" r:id="rId155"/>
    <hyperlink ref="I327" r:id="rId156" display="mailto:zanina1976@gmail.com"/>
    <hyperlink ref="K327" r:id="rId157"/>
    <hyperlink ref="I328" r:id="rId158" display="mailto:zubovka_tat@mail.ru"/>
    <hyperlink ref="K332" r:id="rId159"/>
    <hyperlink ref="K335" r:id="rId160"/>
    <hyperlink ref="K342" r:id="rId161" display="http://a0080864.xsph.ru/index.php"/>
    <hyperlink ref="K345" r:id="rId162"/>
    <hyperlink ref="K358" r:id="rId163"/>
    <hyperlink ref="K367" r:id="rId164"/>
    <hyperlink ref="K368" r:id="rId165"/>
    <hyperlink ref="K369" r:id="rId166" location="more-22609"/>
    <hyperlink ref="K373" r:id="rId167"/>
    <hyperlink ref="K383" r:id="rId168" display="mailto:pskgu@mail.ru"/>
    <hyperlink ref="K384" r:id="rId169"/>
    <hyperlink ref="I385" r:id="rId170" display="mailto:zavuch_nsk@mail.ru"/>
    <hyperlink ref="K385" r:id="rId171"/>
    <hyperlink ref="K386" r:id="rId172" display="https://www.rgo.ru/ru/proekty/vserossiyskiygeograficheskiy-diktant0/vserossiyskiygeograficheskiy-diktant2016;"/>
    <hyperlink ref="K388" r:id="rId173"/>
    <hyperlink ref="K393" r:id="rId174"/>
    <hyperlink ref="K394" r:id="rId175"/>
    <hyperlink ref="K395" r:id="rId176"/>
    <hyperlink ref="K397" r:id="rId177"/>
    <hyperlink ref="K400" r:id="rId178"/>
    <hyperlink ref="K401" r:id="rId179"/>
    <hyperlink ref="K402" r:id="rId180"/>
    <hyperlink ref="K405" r:id="rId181"/>
    <hyperlink ref="K417" r:id="rId182"/>
    <hyperlink ref="K418" r:id="rId183"/>
    <hyperlink ref="K419" r:id="rId184"/>
    <hyperlink ref="K422" r:id="rId185"/>
    <hyperlink ref="K426" r:id="rId186"/>
    <hyperlink ref="K449" r:id="rId187"/>
    <hyperlink ref="K450" r:id="rId188"/>
    <hyperlink ref="K454" r:id="rId189"/>
    <hyperlink ref="K459" r:id="rId190"/>
    <hyperlink ref="K461" r:id="rId191"/>
    <hyperlink ref="K466" r:id="rId192"/>
    <hyperlink ref="K468" r:id="rId193"/>
    <hyperlink ref="K470" r:id="rId194"/>
    <hyperlink ref="K473" r:id="rId195"/>
    <hyperlink ref="K477" r:id="rId196"/>
    <hyperlink ref="K478" r:id="rId197"/>
    <hyperlink ref="I479" r:id="rId198" display="mailto:begir74@gmail.com"/>
    <hyperlink ref="K480" r:id="rId199"/>
    <hyperlink ref="I482" r:id="rId200" display="mailto:Yan-geo@bk.ru"/>
    <hyperlink ref="K482" r:id="rId201" display="http://geograf-yan.ucoz.net/news/obrazovatelnaja_akcija_vserossijskij_geograficheskij_diktantv_g_janaule/2016-11-02-44"/>
    <hyperlink ref="I483" r:id="rId202"/>
    <hyperlink ref="K484" r:id="rId203"/>
    <hyperlink ref="K485" r:id="rId204"/>
    <hyperlink ref="I488" r:id="rId205"/>
    <hyperlink ref="K488" r:id="rId206"/>
    <hyperlink ref="K492" r:id="rId207"/>
    <hyperlink ref="K494" r:id="rId208"/>
    <hyperlink ref="K495" r:id="rId209"/>
    <hyperlink ref="K496" r:id="rId210"/>
    <hyperlink ref="K498" r:id="rId211"/>
    <hyperlink ref="K499" r:id="rId212"/>
    <hyperlink ref="K500" r:id="rId213"/>
    <hyperlink ref="K502" r:id="rId214"/>
    <hyperlink ref="K509" r:id="rId215"/>
    <hyperlink ref="I510" r:id="rId216" display="mailto:maepkf@yandex.ru"/>
    <hyperlink ref="K510" r:id="rId217"/>
    <hyperlink ref="I511" r:id="rId218" display="mailto:bvo-4@yanedex.ru"/>
    <hyperlink ref="I512" r:id="rId219" display="mailto:irina.buldaeva@yandex.ru"/>
    <hyperlink ref="I513" r:id="rId220" display="mailto:valentina-mudjikova@yandex.ru"/>
    <hyperlink ref="K521" r:id="rId221"/>
    <hyperlink ref="K529" r:id="rId222"/>
    <hyperlink ref="K538" r:id="rId223"/>
    <hyperlink ref="K548" r:id="rId224"/>
    <hyperlink ref="K550" r:id="rId225"/>
    <hyperlink ref="K576" r:id="rId226"/>
    <hyperlink ref="K579" r:id="rId227"/>
    <hyperlink ref="K582" r:id="rId228"/>
    <hyperlink ref="K587" r:id="rId229"/>
    <hyperlink ref="I588" r:id="rId230" display="mailto:tyva_school_180@mail.ru"/>
    <hyperlink ref="I589" r:id="rId231" display="mailto:balchar.anna@mail.ru"/>
    <hyperlink ref="K590" r:id="rId232"/>
    <hyperlink ref="K600" r:id="rId233" display="http://www.khsu.ru/vtoroj-vserossijskij-geograficheskij-diktant.htm"/>
    <hyperlink ref="K602" r:id="rId234"/>
    <hyperlink ref="K604" r:id="rId235" display="http://www.school2-aksay.org.ru/about/news/"/>
    <hyperlink ref="K605" r:id="rId236"/>
    <hyperlink ref="I606" r:id="rId237" display="mailto:svetlana_chakina@mail.ru"/>
    <hyperlink ref="K606" r:id="rId238"/>
    <hyperlink ref="I609" r:id="rId239"/>
    <hyperlink ref="K609" r:id="rId240"/>
    <hyperlink ref="I611" r:id="rId241" location="search?scope=hdr_to&amp;request=e.perlova%40yandex.ru&amp;fid=4"/>
    <hyperlink ref="K611" r:id="rId242"/>
    <hyperlink ref="K624" r:id="rId243"/>
    <hyperlink ref="K627" r:id="rId244"/>
    <hyperlink ref="K629" r:id="rId245"/>
    <hyperlink ref="K630" r:id="rId246"/>
    <hyperlink ref="K631" r:id="rId247"/>
    <hyperlink ref="K635" r:id="rId248"/>
    <hyperlink ref="K638" r:id="rId249"/>
    <hyperlink ref="K639" r:id="rId250" display="http://c-vs.edusite.ru/p64aa1.html"/>
    <hyperlink ref="K643" r:id="rId251" display="http://kloc2.ru/DswMedia/obraz_achcija.doc"/>
    <hyperlink ref="K648" r:id="rId252"/>
    <hyperlink ref="K650" r:id="rId253"/>
    <hyperlink ref="K652" r:id="rId254"/>
    <hyperlink ref="K656" r:id="rId255"/>
    <hyperlink ref="K661" r:id="rId256"/>
    <hyperlink ref="K667" r:id="rId257"/>
    <hyperlink ref="K674" r:id="rId258"/>
    <hyperlink ref="K675" r:id="rId259"/>
    <hyperlink ref="K678" r:id="rId260"/>
    <hyperlink ref="K679" r:id="rId261" display="http://vuit.ru/event/index.php?id=18659"/>
    <hyperlink ref="I681" r:id="rId262" display="mailto:elena-22s@mail.ru"/>
    <hyperlink ref="I682" r:id="rId263" display="mailto:moubogsc@mail.ru"/>
    <hyperlink ref="K682" r:id="rId264" display="http://bogatoe-sosh.ru/joomla/index.php?option=com_content&amp;view=article&amp;id=540:2016-10-31-18-34-36&amp;catid=54:2016-10-31-18-23-59"/>
    <hyperlink ref="K688" r:id="rId265"/>
    <hyperlink ref="I689" r:id="rId266" display="mailto:Mar050278@yandex.ru"/>
    <hyperlink ref="I698" r:id="rId267" display="mailto:rech_n_i@school655.ru"/>
    <hyperlink ref="I700" r:id="rId268" display="mailto:stpetergof-lib@yandex.ru"/>
    <hyperlink ref="K700" r:id="rId269" display="https://vk.com/bibl.gushina?w=wall-48923978_2911%2Fall"/>
    <hyperlink ref="I704" r:id="rId270" display="mailto:s427@ya.ru"/>
    <hyperlink ref="K705" r:id="rId271"/>
    <hyperlink ref="K715" r:id="rId272"/>
    <hyperlink ref="K717" r:id="rId273"/>
    <hyperlink ref="K718" r:id="rId274"/>
    <hyperlink ref="K719" r:id="rId275"/>
    <hyperlink ref="K720" r:id="rId276"/>
    <hyperlink ref="K723" r:id="rId277"/>
    <hyperlink ref="K724" r:id="rId278" display="http://www.stgt.ru/"/>
    <hyperlink ref="K727" r:id="rId279"/>
    <hyperlink ref="K728" r:id="rId280"/>
    <hyperlink ref="K734" r:id="rId281" display="http://www.iroso.ru/index.php/1066-20-noyabrya-2016-goda-sostoitsya-obrazovatelnaya-aktsiya-vserossijskij-geograficheskij-diktant"/>
    <hyperlink ref="K738" r:id="rId282" display="http://soch3-nev.ru/p48aa1.html"/>
    <hyperlink ref="K740" r:id="rId283" display="http://uglschool5.ru/content/vserossiiskii-geograficheskii-diktant"/>
    <hyperlink ref="K743" r:id="rId284"/>
    <hyperlink ref="I749" r:id="rId285" display="mailto:centr_o@mail.ru"/>
    <hyperlink ref="K749" r:id="rId286" display="http://tsentr-obrazovaniya.ru/obyavleniya/"/>
    <hyperlink ref="K753" r:id="rId287" display="http://school-13.edusite.ru/p251aa1.html"/>
    <hyperlink ref="K754" r:id="rId288"/>
    <hyperlink ref="K755" r:id="rId289"/>
    <hyperlink ref="K756" r:id="rId290"/>
    <hyperlink ref="K757" r:id="rId291"/>
    <hyperlink ref="K759" r:id="rId292"/>
    <hyperlink ref="I760" r:id="rId293" display="mailto:oth1959@mail.ru"/>
    <hyperlink ref="K760" r:id="rId294"/>
    <hyperlink ref="I763" r:id="rId295" display="mailto:adm@шк8.рф"/>
    <hyperlink ref="I764" r:id="rId296" display="mailto:mousosh11@list.ru"/>
    <hyperlink ref="I765" r:id="rId297" display="mailto:school92007@mail.ru"/>
    <hyperlink ref="K765" r:id="rId298"/>
    <hyperlink ref="I766" r:id="rId299" display="mailto:603101@inbox.ru"/>
    <hyperlink ref="I767" r:id="rId300" display="mailto:603111@mail.ru"/>
    <hyperlink ref="I768" r:id="rId301" display="mailto:MOY_SOH_N15@mail.ru"/>
    <hyperlink ref="I769" r:id="rId302" display="mailto:azischool@mail.ru"/>
    <hyperlink ref="I770" r:id="rId303" display="mailto:turizmnt@mail.ru"/>
    <hyperlink ref="I771" r:id="rId304" display="mailto:turizmnt@mail.ru"/>
    <hyperlink ref="K773" r:id="rId305"/>
    <hyperlink ref="K775" r:id="rId306"/>
    <hyperlink ref="K776" r:id="rId307"/>
    <hyperlink ref="K777" r:id="rId308"/>
    <hyperlink ref="K778" r:id="rId309"/>
    <hyperlink ref="K779" r:id="rId310"/>
    <hyperlink ref="K787" r:id="rId311"/>
    <hyperlink ref="I797" r:id="rId312" display="mailto:tatyana5162@yandex.ru"/>
    <hyperlink ref="K801" r:id="rId313"/>
    <hyperlink ref="K806" r:id="rId314"/>
    <hyperlink ref="I808" r:id="rId315" display="mailto:bondschool@yandex.ru"/>
    <hyperlink ref="K809" r:id="rId316"/>
    <hyperlink ref="K813" r:id="rId317"/>
    <hyperlink ref="K814" r:id="rId318"/>
    <hyperlink ref="K815" r:id="rId319"/>
    <hyperlink ref="K817" r:id="rId320"/>
    <hyperlink ref="K818" r:id="rId321"/>
    <hyperlink ref="K819" r:id="rId322"/>
    <hyperlink ref="K825" r:id="rId323"/>
    <hyperlink ref="K827" r:id="rId324"/>
    <hyperlink ref="K830" r:id="rId325"/>
    <hyperlink ref="K831" r:id="rId326"/>
    <hyperlink ref="K832" r:id="rId327"/>
    <hyperlink ref="K834" r:id="rId328"/>
    <hyperlink ref="K840" r:id="rId329"/>
    <hyperlink ref="K842" r:id="rId330"/>
    <hyperlink ref="I851" r:id="rId331" display="mailto:elena-nagovie@rambler.ru"/>
    <hyperlink ref="I852" r:id="rId332" display="mailto:irinka14.08@mail.ru"/>
    <hyperlink ref="K855" r:id="rId333"/>
    <hyperlink ref="K856" r:id="rId334"/>
    <hyperlink ref="K857" r:id="rId335"/>
    <hyperlink ref="K859" r:id="rId336"/>
    <hyperlink ref="K870" r:id="rId337"/>
    <hyperlink ref="K872" r:id="rId338"/>
    <hyperlink ref="K880" r:id="rId339"/>
    <hyperlink ref="K885" r:id="rId340"/>
    <hyperlink ref="K888" r:id="rId341"/>
    <hyperlink ref="K889" r:id="rId342"/>
    <hyperlink ref="I892" r:id="rId343" display="mailto:marina.stypnikova.75@gmail.com"/>
    <hyperlink ref="K895" r:id="rId344" display="https://www.utmn.ru/presse/novosti/obshchestvo-i-kultura/293914/"/>
    <hyperlink ref="I899" r:id="rId345" display="mailto:chebanenko.tatyana@mail.ru"/>
    <hyperlink ref="I900" r:id="rId346" display="mailto:school8ishim@mail.ru"/>
    <hyperlink ref="I901" r:id="rId347" display="mailto:school-91@mail.ru"/>
    <hyperlink ref="K901" r:id="rId348"/>
    <hyperlink ref="K904" r:id="rId349"/>
    <hyperlink ref="K911" r:id="rId350"/>
    <hyperlink ref="K912" r:id="rId351"/>
    <hyperlink ref="K914" r:id="rId352"/>
    <hyperlink ref="K915" r:id="rId353"/>
    <hyperlink ref="K916" r:id="rId354"/>
    <hyperlink ref="K917" r:id="rId355"/>
    <hyperlink ref="K918" r:id="rId356"/>
    <hyperlink ref="K919" r:id="rId357"/>
    <hyperlink ref="I922" r:id="rId358" display="mailto:geofak54@yandex.ru"/>
    <hyperlink ref="K922" r:id="rId359"/>
    <hyperlink ref="K923" r:id="rId360"/>
    <hyperlink ref="K942" r:id="rId361"/>
    <hyperlink ref="I945" r:id="rId362" display="mailto:alla.akhmietova@mail.ru"/>
    <hyperlink ref="K946" r:id="rId363"/>
    <hyperlink ref="I948" r:id="rId364" display="mailto:zulfiya_batrshin@mail.ru"/>
    <hyperlink ref="K954" r:id="rId365"/>
    <hyperlink ref="K961" r:id="rId366" display="http://www.sosh1-vurnar.edu21.cap.ru/?t=adv&amp;eduid=4281&amp;adv=27714"/>
    <hyperlink ref="K963" r:id="rId367"/>
    <hyperlink ref="K965" r:id="rId368"/>
    <hyperlink ref="K966" r:id="rId369"/>
    <hyperlink ref="K967" r:id="rId370" display="http://www.obrazov-krchet.edu21.cap.ru/?t=adv&amp;eduid=1203&amp;adv=27708"/>
    <hyperlink ref="K971" r:id="rId371"/>
    <hyperlink ref="K972" r:id="rId372"/>
    <hyperlink ref="K973" r:id="rId373"/>
    <hyperlink ref="K974" r:id="rId374"/>
    <hyperlink ref="K977" r:id="rId375"/>
    <hyperlink ref="K987" r:id="rId376"/>
    <hyperlink ref="K1002" r:id="rId377"/>
    <hyperlink ref="K1032" r:id="rId378"/>
    <hyperlink ref="I223" r:id="rId379"/>
  </hyperlinks>
  <pageMargins left="0.7" right="0.7" top="0.75" bottom="0.75" header="0.3" footer="0.3"/>
  <pageSetup paperSize="9" orientation="portrait" verticalDpi="0" r:id="rId3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Пекуровская Эллина Александровна</dc:creator>
  <cp:lastModifiedBy>Маслова Ирина Сергеевна</cp:lastModifiedBy>
  <dcterms:created xsi:type="dcterms:W3CDTF">2016-11-14T11:51:02Z</dcterms:created>
  <dcterms:modified xsi:type="dcterms:W3CDTF">2016-11-14T16:56:08Z</dcterms:modified>
</cp:coreProperties>
</file>