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345" windowHeight="5985"/>
  </bookViews>
  <sheets>
    <sheet name="Лист1" sheetId="1" r:id="rId1"/>
    <sheet name="Лист2" sheetId="2" r:id="rId2"/>
  </sheets>
  <definedNames>
    <definedName name="_xlnm._FilterDatabase" localSheetId="0" hidden="1">Лист1!$B$1:$K$1672</definedName>
    <definedName name="_xlnm._FilterDatabase" localSheetId="1" hidden="1">Лист2!$A$1:$A$1692</definedName>
  </definedNames>
  <calcPr calcId="145621"/>
</workbook>
</file>

<file path=xl/calcChain.xml><?xml version="1.0" encoding="utf-8"?>
<calcChain xmlns="http://schemas.openxmlformats.org/spreadsheetml/2006/main">
  <c r="I1593" i="1" l="1"/>
  <c r="I1591" i="1"/>
  <c r="I1568" i="1"/>
  <c r="I1545" i="1"/>
  <c r="I1544" i="1"/>
  <c r="I1537" i="1"/>
  <c r="I1497" i="1"/>
  <c r="I1496" i="1"/>
  <c r="I1454" i="1"/>
  <c r="I1443" i="1"/>
  <c r="I1418" i="1"/>
  <c r="I1417" i="1"/>
  <c r="I1415" i="1"/>
  <c r="I1414" i="1"/>
  <c r="I1413" i="1"/>
  <c r="I1412" i="1"/>
  <c r="I1411" i="1"/>
  <c r="I1408" i="1"/>
  <c r="I1397" i="1"/>
  <c r="I1354" i="1"/>
  <c r="I1350" i="1"/>
  <c r="I1348" i="1"/>
  <c r="I1338" i="1"/>
  <c r="I1331" i="1"/>
  <c r="I1330" i="1"/>
  <c r="I1255" i="1"/>
  <c r="I1238" i="1"/>
  <c r="I1237" i="1"/>
  <c r="I473" i="1"/>
  <c r="I470" i="1"/>
  <c r="I376" i="1"/>
  <c r="I321" i="1"/>
  <c r="I320" i="1"/>
  <c r="I316" i="1"/>
  <c r="I315" i="1"/>
  <c r="I314" i="1"/>
  <c r="I313" i="1"/>
  <c r="I274" i="1"/>
  <c r="I270" i="1"/>
  <c r="I248" i="1"/>
  <c r="I247" i="1"/>
  <c r="I245" i="1"/>
  <c r="I244" i="1"/>
  <c r="I215" i="1"/>
  <c r="I209" i="1"/>
  <c r="I192" i="1"/>
  <c r="I190" i="1"/>
  <c r="I189" i="1"/>
  <c r="I186" i="1"/>
  <c r="I169" i="1"/>
  <c r="I150" i="1"/>
  <c r="I139" i="1"/>
  <c r="I120" i="1"/>
  <c r="I104" i="1"/>
  <c r="I99" i="1"/>
  <c r="I75" i="1"/>
  <c r="I73" i="1"/>
  <c r="I11" i="1"/>
  <c r="I5" i="1"/>
  <c r="A251" i="2"/>
  <c r="B251" i="2"/>
  <c r="A683" i="2"/>
  <c r="B683" i="2"/>
  <c r="A691" i="2"/>
  <c r="B691" i="2"/>
  <c r="A751" i="2"/>
  <c r="B751" i="2"/>
  <c r="A773" i="2"/>
  <c r="B773" i="2"/>
  <c r="B950" i="2"/>
  <c r="B948" i="2"/>
  <c r="B925" i="2"/>
  <c r="B902" i="2"/>
  <c r="B901" i="2"/>
  <c r="B894" i="2"/>
  <c r="B854" i="2"/>
  <c r="B853" i="2"/>
  <c r="B811" i="2"/>
  <c r="B799" i="2"/>
  <c r="B772" i="2"/>
  <c r="B770" i="2"/>
  <c r="B769" i="2"/>
  <c r="B768" i="2"/>
  <c r="B767" i="2"/>
  <c r="B766" i="2"/>
  <c r="B762" i="2"/>
  <c r="B707" i="2"/>
  <c r="B703" i="2"/>
  <c r="B701" i="2"/>
  <c r="B684" i="2"/>
  <c r="B608" i="2"/>
  <c r="B591" i="2"/>
  <c r="B590" i="2"/>
  <c r="B484" i="2"/>
  <c r="B481" i="2"/>
  <c r="B387" i="2"/>
  <c r="B330" i="2"/>
  <c r="B329" i="2"/>
  <c r="B325" i="2"/>
  <c r="B324" i="2"/>
  <c r="B323" i="2"/>
  <c r="B322" i="2"/>
  <c r="B280" i="2"/>
  <c r="B276" i="2"/>
  <c r="B250" i="2"/>
  <c r="B248" i="2"/>
  <c r="B247" i="2"/>
  <c r="B218" i="2"/>
  <c r="B212" i="2"/>
  <c r="B210" i="2"/>
  <c r="B194" i="2"/>
  <c r="B192" i="2"/>
  <c r="B191" i="2"/>
  <c r="B188" i="2"/>
  <c r="B171" i="2"/>
  <c r="B152" i="2"/>
  <c r="B141" i="2"/>
  <c r="B122" i="2"/>
  <c r="B105" i="2"/>
  <c r="B100" i="2"/>
  <c r="B76" i="2"/>
  <c r="B74" i="2"/>
  <c r="B12" i="2"/>
  <c r="B5" i="2"/>
  <c r="A950" i="2"/>
  <c r="A948" i="2"/>
  <c r="A925" i="2"/>
  <c r="A903" i="2"/>
  <c r="A902" i="2"/>
  <c r="A901" i="2"/>
  <c r="A894" i="2"/>
  <c r="A854" i="2"/>
  <c r="A853" i="2"/>
  <c r="A811" i="2"/>
  <c r="A799" i="2"/>
  <c r="A772" i="2"/>
  <c r="A771" i="2"/>
  <c r="A770" i="2"/>
  <c r="A769" i="2"/>
  <c r="A768" i="2"/>
  <c r="A767" i="2"/>
  <c r="A766" i="2"/>
  <c r="A765" i="2"/>
  <c r="A762" i="2"/>
  <c r="A707" i="2"/>
  <c r="A703" i="2"/>
  <c r="A701" i="2"/>
  <c r="A684" i="2"/>
  <c r="A608" i="2"/>
  <c r="A591" i="2"/>
  <c r="A590" i="2"/>
  <c r="A484" i="2"/>
  <c r="A481" i="2"/>
  <c r="A387" i="2"/>
  <c r="A330" i="2"/>
  <c r="A329" i="2"/>
  <c r="A325" i="2"/>
  <c r="A324" i="2"/>
  <c r="A323" i="2"/>
  <c r="A322" i="2"/>
  <c r="A280" i="2"/>
  <c r="A250" i="2"/>
  <c r="A248" i="2"/>
  <c r="A247" i="2"/>
  <c r="A230" i="2"/>
  <c r="A218" i="2"/>
  <c r="A212" i="2"/>
  <c r="A210" i="2"/>
  <c r="A194" i="2"/>
  <c r="A192" i="2"/>
  <c r="A191" i="2"/>
  <c r="A188" i="2"/>
  <c r="A171" i="2"/>
  <c r="A152" i="2"/>
  <c r="A141" i="2"/>
  <c r="A122" i="2"/>
  <c r="A105" i="2"/>
  <c r="A100" i="2"/>
  <c r="A76" i="2"/>
  <c r="A74" i="2"/>
  <c r="A12" i="2"/>
  <c r="A5" i="2"/>
  <c r="K1610" i="1" l="1"/>
  <c r="K1604" i="1"/>
  <c r="K1540" i="1"/>
  <c r="K1402" i="1"/>
  <c r="K1397" i="1"/>
  <c r="K1388" i="1"/>
  <c r="K1387" i="1"/>
  <c r="K1383" i="1"/>
  <c r="K1372" i="1"/>
  <c r="K1350" i="1"/>
  <c r="K1331" i="1"/>
  <c r="K1328" i="1"/>
  <c r="K1293" i="1"/>
  <c r="K1289" i="1"/>
  <c r="K1253" i="1"/>
  <c r="K1249" i="1"/>
  <c r="K473" i="1"/>
  <c r="K377" i="1"/>
  <c r="K374" i="1"/>
  <c r="K335" i="1"/>
  <c r="K231" i="1"/>
  <c r="K228" i="1"/>
  <c r="K206" i="1"/>
  <c r="K185" i="1"/>
  <c r="K183" i="1"/>
  <c r="K181" i="1"/>
  <c r="K180" i="1"/>
  <c r="K177" i="1"/>
  <c r="K176" i="1"/>
  <c r="K167" i="1"/>
  <c r="K150" i="1"/>
  <c r="K139" i="1"/>
  <c r="K138" i="1"/>
  <c r="K95" i="1"/>
  <c r="K70" i="1"/>
  <c r="K68" i="1"/>
</calcChain>
</file>

<file path=xl/sharedStrings.xml><?xml version="1.0" encoding="utf-8"?>
<sst xmlns="http://schemas.openxmlformats.org/spreadsheetml/2006/main" count="14747" uniqueCount="6694">
  <si>
    <t>РЕГИОН</t>
  </si>
  <si>
    <t>КОД РЕГИОНА</t>
  </si>
  <si>
    <t>НОМЕР ПЛОЩАДКИ</t>
  </si>
  <si>
    <t>НАИМЕНОВАНИЕ ОРГАНИЗАЦИИ</t>
  </si>
  <si>
    <t>ФИО ответственного лица</t>
  </si>
  <si>
    <t>Телефон</t>
  </si>
  <si>
    <t>E-mail</t>
  </si>
  <si>
    <t>АДРЕС</t>
  </si>
  <si>
    <t>ССЫЛКА</t>
  </si>
  <si>
    <t>Алтайский край</t>
  </si>
  <si>
    <t>22</t>
  </si>
  <si>
    <t>01</t>
  </si>
  <si>
    <t>Швецова Ларина Валерьевна</t>
  </si>
  <si>
    <t>89619982771
8 3852 291275</t>
  </si>
  <si>
    <t>geoasu@mail.ru</t>
  </si>
  <si>
    <t xml:space="preserve">г. Барнаул,ул. Ленина, 61,географическийфакультет </t>
  </si>
  <si>
    <t>02</t>
  </si>
  <si>
    <t>Краевое государственное бюджетное образовательное учреждение дополнительного профессионального образования Алтайский институт повышения качества работников образования</t>
  </si>
  <si>
    <t>Горбатова Ольга Николаевна</t>
  </si>
  <si>
    <t>8 (3852) 36-19-80</t>
  </si>
  <si>
    <t>gorbatova-on@rambler.ru</t>
  </si>
  <si>
    <t>г. Барнаул Социалистический проспект,, 60</t>
  </si>
  <si>
    <t>03</t>
  </si>
  <si>
    <t>Муниципальное образовательное учреждение  Алтайская средняя общеобразовательная школа №5</t>
  </si>
  <si>
    <t>Кудинова Ирина Николаевна</t>
  </si>
  <si>
    <t>8 906 964 92 82</t>
  </si>
  <si>
    <t>irina-kudinovakin@mail.ru</t>
  </si>
  <si>
    <t>Алтайский район, с. Алтайское ул. Советская, 120</t>
  </si>
  <si>
    <t>http://asosh5.3dn.ru/news/vserossijskij_geograficheskij_diktant_2016/2016-11-02-399</t>
  </si>
  <si>
    <t>04</t>
  </si>
  <si>
    <t>Заремская Любовь Викторовна</t>
  </si>
  <si>
    <t>г. Рубцовск, пр. Ленина, д. 137 а,б</t>
  </si>
  <si>
    <t>05</t>
  </si>
  <si>
    <t>Муниципальное казенное образовательное учреждение "Светлоозёрская средняя общеобразовательная школа" Бийского района Алтайского края</t>
  </si>
  <si>
    <t>Гаргац Юрий Валерьевич
Ирина Владимировна Архипова</t>
  </si>
  <si>
    <t>8 (3854) 77 91 16
8 909  503 11 07</t>
  </si>
  <si>
    <t>Алтайский край, Бийский район, с. Светлоозерское ул.Центральная 28</t>
  </si>
  <si>
    <t>07</t>
  </si>
  <si>
    <t>Нестерова Надежда Георгиевна, Кушнерик Римма Арнольдовна, Путинцев Федор Георгиевич</t>
  </si>
  <si>
    <t>с.Алтайское, ул.
Советская, 106А/1</t>
  </si>
  <si>
    <t>http://za-izobilie.ru/, http://alttrc.ru/,
https://ok.ru/gazetaalta</t>
  </si>
  <si>
    <t>08</t>
  </si>
  <si>
    <t xml:space="preserve">markin_dima1327@mail.ru
asiec@asiec.ru </t>
  </si>
  <si>
    <t>Амурская область</t>
  </si>
  <si>
    <t>28</t>
  </si>
  <si>
    <t>Федеральное государственное бюджетное образовательное учреждение высшего образования  "Благовещенский государственный педагогический университет"</t>
  </si>
  <si>
    <t>Козак Василий Григорьевич</t>
  </si>
  <si>
    <t>8 914 383 62 98</t>
  </si>
  <si>
    <t>geolkabegf@mail.ru</t>
  </si>
  <si>
    <t>г.Благовещенск, ул. Ленина, д. 104</t>
  </si>
  <si>
    <t>Муниципальное общеобразовательное автономное учреждение средняя общеобразовательная школа № 1 города Свободного</t>
  </si>
  <si>
    <t>Кулинич Светлана Викторовна</t>
  </si>
  <si>
    <t>8 914 394 06 02</t>
  </si>
  <si>
    <t>г. Свободный, ул. Кручинина, д. 6</t>
  </si>
  <si>
    <t>http://svob-school-one.ucoz.ru</t>
  </si>
  <si>
    <t>Муниципальное бюджетне  общеобразовательное учреждение средняя общеобразовательная школа №1 г. Сковородино</t>
  </si>
  <si>
    <t>Забродина Ольга Васильевна</t>
  </si>
  <si>
    <t>8 924 144 37 07</t>
  </si>
  <si>
    <t>zabrodina_1977@bk.ru</t>
  </si>
  <si>
    <t>г. Сковородино, ул. Василевского, д. 20</t>
  </si>
  <si>
    <t>skovschool1.edusite.ru</t>
  </si>
  <si>
    <t>Федеральное государственное бюджетное учреждение "Хинганский государственный заповедник"</t>
  </si>
  <si>
    <t>Вершинина Наталья Васильевна</t>
  </si>
  <si>
    <t xml:space="preserve">8 914 605 03 61  </t>
  </si>
  <si>
    <t>пгт. Архара, ул. Калинина, д.12</t>
  </si>
  <si>
    <t>https:// http://www.khingan.ru/view_news.php?id=148</t>
  </si>
  <si>
    <t>Муниципальное бюджетное общеобразовательное учреждение Алгачинская средняя общеобразовательная школа</t>
  </si>
  <si>
    <t>Якимова Нина Ивановна</t>
  </si>
  <si>
    <t>8 914 385 63 13</t>
  </si>
  <si>
    <t>yakimova.nina2012@yandex.ru</t>
  </si>
  <si>
    <t>с. Алгач, ул. Центральная, дом 9</t>
  </si>
  <si>
    <t>http://www.rgo.ru/ru/proekty/vserossiyskiy-geograficheskiy- diktant-0/vserossiyskiy-geograficheskiy-diktant- 2016</t>
  </si>
  <si>
    <t>06</t>
  </si>
  <si>
    <t>Муниципальное общеобразовательное  автономное учреждение Черновская средняя общеобразовательная школа им. Н. М. Распоповой</t>
  </si>
  <si>
    <t>Гребнева татьяна Викторовна</t>
  </si>
  <si>
    <t>8 914 568 70 58</t>
  </si>
  <si>
    <t>Свободненский район,
с. Черновка,
ул. Пролетарская, 36</t>
  </si>
  <si>
    <t>Стаброва Наталья Николаевна</t>
  </si>
  <si>
    <t>8 914 566 58 57</t>
  </si>
  <si>
    <t>Stabr78@yandex.ru</t>
  </si>
  <si>
    <t xml:space="preserve"> г. Зея, ул. Ленина, д. 161</t>
  </si>
  <si>
    <t>http://www.zeyzap.ru/index.php/14-novosti/206-vserossijskij-geograficheskij-diktant</t>
  </si>
  <si>
    <t>Муниципальное общеобразовательное бюджетное учреждение "Средняя общеобразовательная школа №2"</t>
  </si>
  <si>
    <t>Крянина Ирина Владимировна</t>
  </si>
  <si>
    <t>8 963 819 84 89</t>
  </si>
  <si>
    <t>ikryanina@mail.ru</t>
  </si>
  <si>
    <t xml:space="preserve"> г. Тында, ул. Спортивная 20А</t>
  </si>
  <si>
    <t>http://tynda2.ucoz.ru/index/vtoroj_vserossijskij_geograficheskij_diktant/0-196</t>
  </si>
  <si>
    <t>09</t>
  </si>
  <si>
    <t>Закрытая</t>
  </si>
  <si>
    <t>Архангельская область</t>
  </si>
  <si>
    <t>29</t>
  </si>
  <si>
    <t>Федеральное государственное автономное образовательное учреждение высшего образования Северный (Арктический) федеральный университет им. М.В. Ломоносова</t>
  </si>
  <si>
    <t>Зайков Константин Сергеевич</t>
  </si>
  <si>
    <t>8 953 266 05 86</t>
  </si>
  <si>
    <t>k.zaikov@narfu.ru</t>
  </si>
  <si>
    <t>г. Архангельск, набережная Северной Двины, 17</t>
  </si>
  <si>
    <t>http://www.narfu.ru/life/news/events/?ELEMENT_ID=275324
http://www.narfu.ru/life/news/classifieds/?ELEMENT_ID=275322</t>
  </si>
  <si>
    <t>Муниципальное общеобразовательное бюджетное учреждение "Средняя школа № 4 г.Вельска" Архангельской области</t>
  </si>
  <si>
    <t xml:space="preserve">Шубина Елена Николаевна </t>
  </si>
  <si>
    <t>8 921 496 67 22
8 964 300 11 46</t>
  </si>
  <si>
    <t>г.Вельск, ул.Дзержинского 82</t>
  </si>
  <si>
    <t>Рябова Дарья Алексеевна</t>
  </si>
  <si>
    <t>8 900 911 19 93</t>
  </si>
  <si>
    <t>darya.r@dommol29.ru</t>
  </si>
  <si>
    <t>проспект Ломоносова, 269/  ул. Шубина, д. 9</t>
  </si>
  <si>
    <t>https://vk.com/dommol29?w=wall-3699721_9130</t>
  </si>
  <si>
    <t>Муниципальное образовательное учреждение "Новодвинская гимназия"</t>
  </si>
  <si>
    <t>Бобрецова Елена Ивановна</t>
  </si>
  <si>
    <t>8 921 495 49 65</t>
  </si>
  <si>
    <t>bobretsovaelena@yandex.ru</t>
  </si>
  <si>
    <t>г. Новодвинск, ул Мельникова, 14</t>
  </si>
  <si>
    <t>Муниципальное бюджетное общеобразовательное учреждение "Средняя школа №3 г. Вельска"</t>
  </si>
  <si>
    <t>Самухина Любовь Николаевна</t>
  </si>
  <si>
    <t>8 909 552 84 06</t>
  </si>
  <si>
    <t>saluni2010@yandex.ru</t>
  </si>
  <si>
    <t>г. Вельск ул. Дзержинского, д.25</t>
  </si>
  <si>
    <t>http://school2velsk.usoz.ru/news/vserossijskij_geograficheskij_diktant/2016-11-13-419</t>
  </si>
  <si>
    <t>Муниципальное бюджетное общеобразовательное учреждение "Сурская средняя школа №2" муниципального образования "Пинежский муниципальный район"</t>
  </si>
  <si>
    <t>Лазарев Дмитрий Юрьевич</t>
  </si>
  <si>
    <t>8 921 081 06 62</t>
  </si>
  <si>
    <t>dmi27041985@yandex.ru</t>
  </si>
  <si>
    <t>Пинежский район, село Сура, ул. Лесная, д. 31</t>
  </si>
  <si>
    <t>Астраханская область</t>
  </si>
  <si>
    <t>30</t>
  </si>
  <si>
    <t>Бедняков Дмитрий Андреевич – начальник учебно-организационного управления, д.б.н., профессор</t>
  </si>
  <si>
    <t>8 909 375 30 95</t>
  </si>
  <si>
    <t>bednyakovda@gmail.com</t>
  </si>
  <si>
    <t>г. Астрахань, ул. Татищева, 16</t>
  </si>
  <si>
    <t>Федеральное государственное бюджетное образовательное учреждение высшего образования  "Инновационный Естественный Институт Астраханского государственного университета"</t>
  </si>
  <si>
    <t>Бармин Александр Николаевич - декан геолого-географического факультета; заведующий кафедрой экологии, природопользования, землеустройства и БЖД.</t>
  </si>
  <si>
    <t xml:space="preserve">8 908 618 41 96 </t>
  </si>
  <si>
    <t>abarmin60@mail.ru</t>
  </si>
  <si>
    <t>г. Астрахань, пл. Шаумяна, д.1.</t>
  </si>
  <si>
    <t>http://asu.edu.ru/</t>
  </si>
  <si>
    <t>Абдрахманова Ралина Растямовна
Учитель географии</t>
  </si>
  <si>
    <t>8 927 579 21 97</t>
  </si>
  <si>
    <t>abdrakhmanova.75@list.ru
bask_speleo@mail.ru</t>
  </si>
  <si>
    <t>с. Карагали,
ул. Пионерская 48</t>
  </si>
  <si>
    <t>Федеральное государственное казенное военное профессиональное образовательное учреждение "161 школа техников Ракетных войск стратегического назначения" Министерства обороны Российской Федерации (г. Знаменск)</t>
  </si>
  <si>
    <t>Белгородская область</t>
  </si>
  <si>
    <t>31</t>
  </si>
  <si>
    <t>Федеральное государственное автономное образовательное учреждение высшего образования "Белгородский государственный национальный исследовательский университет"</t>
  </si>
  <si>
    <t>Дроздова Екатерина Артуровна - доцент каф. географии, геоэкологии и безопасности жизнедеятельности НИУ "БелГУ"</t>
  </si>
  <si>
    <t>8 (4722) 30 11 73                    8 904 530 16 70</t>
  </si>
  <si>
    <t>drozdova@bau.edu.</t>
  </si>
  <si>
    <t>г. Белгород, ул. Победы, 85</t>
  </si>
  <si>
    <t xml:space="preserve">http://ggf.bsu.edu.ru/Olymp/Geodikt_2016/Default.asp </t>
  </si>
  <si>
    <t>Областное государственное автономное образовательное учреждение школа-интернат " Белгородский инженерный юношеский лицей-интернат"</t>
  </si>
  <si>
    <t>Соболевская Маргарита Владимировна</t>
  </si>
  <si>
    <t>8 919 229 18 53</t>
  </si>
  <si>
    <t>purvina64@mfil.ru</t>
  </si>
  <si>
    <t>г. Белгород, ул. Апанасенко, д 51 А</t>
  </si>
  <si>
    <t>Брянская область</t>
  </si>
  <si>
    <t>32</t>
  </si>
  <si>
    <t>Борисов Евгений Владимирович</t>
  </si>
  <si>
    <t xml:space="preserve"> 8 905 174 79 76                  8 960 562 33 33</t>
  </si>
  <si>
    <t>kapital32@yandex.ru</t>
  </si>
  <si>
    <t>г.Брянск, ул. Бежицкая, д. 14</t>
  </si>
  <si>
    <t>Государственное бюджетное профессиональное образовательное учреждение
"Брянский профессионально-педагогический колледж"</t>
  </si>
  <si>
    <t>Яковлева Светлана Степановна</t>
  </si>
  <si>
    <t>8 (4832) 51-32-92</t>
  </si>
  <si>
    <t>bppk@mail.ru</t>
  </si>
  <si>
    <t>г. Брянск, ул. Почтовая, 4</t>
  </si>
  <si>
    <t>Корягина Наталья Павловна</t>
  </si>
  <si>
    <t>8 (4832) 97 81 61
8 910 231 66 78</t>
  </si>
  <si>
    <t>domashovo@yandex.ru</t>
  </si>
  <si>
    <t>Брянский район, с.Домашово, ул. Майская 18</t>
  </si>
  <si>
    <t>brr.dms.sch.b-edu.ru</t>
  </si>
  <si>
    <t>Владимирская область</t>
  </si>
  <si>
    <t>33</t>
  </si>
  <si>
    <t>Педагогический институт “Владимирский государственный  университет имени А.Г. и Н.Г. Столетовых”</t>
  </si>
  <si>
    <t>Карлович Игорь Анатольевич</t>
  </si>
  <si>
    <t>8 904 651 87 68</t>
  </si>
  <si>
    <t>ia-karlovich@yandex.ru, kaf.geo.vggu@yandex.ru</t>
  </si>
  <si>
    <t>г. Владимир, пр.Строителей, 11, уч.корп. 7</t>
  </si>
  <si>
    <t>http://www.vlsu.ru/index.php?id=140&amp;no_cache=1&amp;tx_ttnews%5Btt_news%5D=3722</t>
  </si>
  <si>
    <t>Муниципальное бюджетное общеобразовательное учреждение  "Бутылицкая средняя общеобразоательая школа"</t>
  </si>
  <si>
    <t>Минеева Вера Витальевна</t>
  </si>
  <si>
    <t>8 (930) 836 19 60</t>
  </si>
  <si>
    <t>mineeva.vera2013@yandex.ru</t>
  </si>
  <si>
    <t>Меленковский район
     с. Бутылицы
     ул. Садовая дом 2 А</t>
  </si>
  <si>
    <t>Муниипальное бюджетное общеобразовательное учреждение "Средняя общеобразовательная школа №1 им. Героя Советского Союза Каманина Н.П." г. Меленки Владимирской области</t>
  </si>
  <si>
    <t>Коренцова Ирина Петровна</t>
  </si>
  <si>
    <t>8 915 770 71 48</t>
  </si>
  <si>
    <t>IrinaKorenthova@Yandex.ru</t>
  </si>
  <si>
    <t>г. Меленки Владимирская область ул. Ленина д.41</t>
  </si>
  <si>
    <t>Данилкина Ольга Николаевна</t>
  </si>
  <si>
    <t>89206275049@yandex.ru</t>
  </si>
  <si>
    <t xml:space="preserve"> Бурцева Надежда Викторовна</t>
  </si>
  <si>
    <t>8 (49247) 2-23-12</t>
  </si>
  <si>
    <t>burtsevanadejda@yandex.ru</t>
  </si>
  <si>
    <t>г. Меленки, ул.Комсомольская, д.189</t>
  </si>
  <si>
    <t>Муниципальное бюджетное общеобразовательное учреждение "Средняя общеобразовательная школа №7 г. Киржача"</t>
  </si>
  <si>
    <t>Зайцева Оксана Петровна, зам. директора по УВР</t>
  </si>
  <si>
    <t>8 920 917 07 85</t>
  </si>
  <si>
    <t>Kirgschool7@yandex.ru</t>
  </si>
  <si>
    <t>Киржачский район, мкр. Красный Октябрь, ул. Садовая, 51</t>
  </si>
  <si>
    <t>http://сош7.рф        http://geo33.mya5.ru/</t>
  </si>
  <si>
    <t>нет</t>
  </si>
  <si>
    <t>Муниципальное обюджетное общеобразовательное учреждение "Тургеневская средняя общеобразовательная школа"</t>
  </si>
  <si>
    <t>Куркина Галина Борисовна</t>
  </si>
  <si>
    <t>8 920 934 02 86</t>
  </si>
  <si>
    <t>g.kurckina1971@yandex.ru</t>
  </si>
  <si>
    <t>Меленковский район, д. Тургенево, ул.Школьная, д.9</t>
  </si>
  <si>
    <t>http://kurkinagb.blogspot.ru/</t>
  </si>
  <si>
    <t>Муниципальное бюджетное общеобразовательное учреждение "Зимёнковская средняя общеобразовательная школа"</t>
  </si>
  <si>
    <t>Лапаева Юлия Геннадьевна</t>
  </si>
  <si>
    <t>8 (49234) 5 91 68                      8 920 924 78 00</t>
  </si>
  <si>
    <t>yuliya.lapaeva@mail.ru</t>
  </si>
  <si>
    <t>Муромский район, посёлок Зимёнки, ул. Кооперативная, д.21</t>
  </si>
  <si>
    <t>http://zimyonkisschool.ucoz.ru/</t>
  </si>
  <si>
    <t>Муниципальное бюджетное общеобразовательное учреждение  "Средняя общеобразовательная школа №4" Вязниковского района</t>
  </si>
  <si>
    <t>Пойская Ольга Геннадьевна</t>
  </si>
  <si>
    <t>8 (49233) 2 87 57</t>
  </si>
  <si>
    <t>igica3x@mail.ru</t>
  </si>
  <si>
    <t>г. Вязники, ул. Металлистов, д. 18</t>
  </si>
  <si>
    <t>10</t>
  </si>
  <si>
    <t>Муниципальное бюджетное общеобразовательное учреждение "Никологорская средняя общеобразовательная школа Вязниковского района"</t>
  </si>
  <si>
    <t>Самойлова Ольга Леонидовна</t>
  </si>
  <si>
    <t>8  (49233) 5 15 52</t>
  </si>
  <si>
    <t>nicschool1@yandex.ru</t>
  </si>
  <si>
    <t>п. Никологорск, ул. 2-я Пролетарская, д. 57а</t>
  </si>
  <si>
    <t>11</t>
  </si>
  <si>
    <t>Муниципальное бюджетное общеобразовательное учреждение "Средняя общеобразовательная школа №3" г. Гусь-Хрустальный</t>
  </si>
  <si>
    <t>Чеснова Анастасия Владимировна</t>
  </si>
  <si>
    <t>8 (49241) 2 86 55</t>
  </si>
  <si>
    <t>gus-sch3@yandex.ru</t>
  </si>
  <si>
    <t>г. Гусь-Хрустальный, ул. Рылеева, д. 3</t>
  </si>
  <si>
    <t>12</t>
  </si>
  <si>
    <t>Муниципальное бюджетное общеобразовательное учреждение "Средняя общеобразовательная школа №10" г. Гусь-Хрустальный</t>
  </si>
  <si>
    <t>Власова Наталья Владимировна</t>
  </si>
  <si>
    <t>8 (49241) 2 23 42</t>
  </si>
  <si>
    <t>school10@yandex.ru</t>
  </si>
  <si>
    <t>г. Гусь-Хрустальный, ул. Мира, д. 2</t>
  </si>
  <si>
    <t>13</t>
  </si>
  <si>
    <t>Муниципальное бюджетное общеобразовательное учреждение  СОШ №4 г. Собинки</t>
  </si>
  <si>
    <t>Бусурина Валентина Вячеславовна</t>
  </si>
  <si>
    <t>8 (49242) 2 27 80</t>
  </si>
  <si>
    <t>s404@yandex.ru</t>
  </si>
  <si>
    <t>г. Собинка, ул. Ленина, д.32</t>
  </si>
  <si>
    <t>14</t>
  </si>
  <si>
    <t>Муниципальное бюджетное общеобразовательное учреждение  "Средняя образовательная школа №1" г. Лакинска</t>
  </si>
  <si>
    <t>Сюзяева Светлана Юрьевна</t>
  </si>
  <si>
    <t>8 (49242) 4 11 02</t>
  </si>
  <si>
    <t>lacschool-1@yandex.ru</t>
  </si>
  <si>
    <t>г. Лакинск, ул. Лермонтова, д. 48</t>
  </si>
  <si>
    <t>15</t>
  </si>
  <si>
    <t>Муниципальное бюджетное общеобразовательное учреждение  "Ставовская  средняя образовательная школа"</t>
  </si>
  <si>
    <t>Степанова Елена Николаевна</t>
  </si>
  <si>
    <t>8 (49242) 5 21 59</t>
  </si>
  <si>
    <t>stavrovo2@yandex.ru</t>
  </si>
  <si>
    <t>пгт. Ставрово, ул. Школьная, д.6</t>
  </si>
  <si>
    <t>16</t>
  </si>
  <si>
    <t>Муниципальное общеобразовательное учреждение Вахромеевская средняя общеобразовательная школа</t>
  </si>
  <si>
    <t>Гладких Елена Анатольевна</t>
  </si>
  <si>
    <t>8 (49248) 5-63-96</t>
  </si>
  <si>
    <t>waxrschool@rambler.ru</t>
  </si>
  <si>
    <t>пос. М.Горького, ул. Березовая, д. 1а</t>
  </si>
  <si>
    <t>17</t>
  </si>
  <si>
    <t>Муниципальное общеобразовательное учреждение основная общеобразовательная школа №3 г. Камешково</t>
  </si>
  <si>
    <t>Тимакова Елена Викторовна</t>
  </si>
  <si>
    <t>8 (40248) 2 10 53</t>
  </si>
  <si>
    <t>kamschool3@gmail.ru</t>
  </si>
  <si>
    <t>г. Камешково, ул. Школьная, д .3</t>
  </si>
  <si>
    <t>18</t>
  </si>
  <si>
    <t>Муниципальное бюджетное общеобразовательное учреждение "Булатниковская средняя общеобразовательная школа"</t>
  </si>
  <si>
    <t>Колганова О.Н.</t>
  </si>
  <si>
    <t>8 (49248) 5 07 30</t>
  </si>
  <si>
    <t>schoolbul@yandex.ru</t>
  </si>
  <si>
    <t>с. Булатникова, ул. Советская, д. 15а</t>
  </si>
  <si>
    <t>19</t>
  </si>
  <si>
    <t>Муниципальное бюджетное общеобразовательное учреждение  "Зимёнковская средняя общеобразовательная школа"</t>
  </si>
  <si>
    <t>Бондарева С.В.</t>
  </si>
  <si>
    <t>8 (49234) 5 91 68</t>
  </si>
  <si>
    <t>zimsredhk@mail.ru</t>
  </si>
  <si>
    <t>п. Зимёнки, ул. Кооперативная, д.21</t>
  </si>
  <si>
    <t>20</t>
  </si>
  <si>
    <t>Муниципальное бюджетное общеобразовательное учреждение "Средняя общеобразовательная школа №16" о. Муром</t>
  </si>
  <si>
    <t>Константинова Елена Юрьевна</t>
  </si>
  <si>
    <t>8 (49234) 2 29 12,                        8 (49234) 2 21 58</t>
  </si>
  <si>
    <t>sch16-murom@rambler.ru</t>
  </si>
  <si>
    <t>г. Муром, ул. Льва Толстого, д.40</t>
  </si>
  <si>
    <t>21</t>
  </si>
  <si>
    <t>Муниципальное бюджетное общеобразовательное учреждение "Средняя общеобразовательная школа №19" о. Муром</t>
  </si>
  <si>
    <t>Васильцова Людмила Сергеевна</t>
  </si>
  <si>
    <t>8 (49234) 9 36 59</t>
  </si>
  <si>
    <t>school19192007@yandex.ru</t>
  </si>
  <si>
    <t>г. Муром, Кооперативный пр-д, 1а</t>
  </si>
  <si>
    <t xml:space="preserve">Муниципальное бюджетное общеобразовательное учреждение "Средняя общеобразовательная школа №1" Гороховецкого района </t>
  </si>
  <si>
    <t>Бабкина Елена Вячеславовна</t>
  </si>
  <si>
    <t>8 920 905 54 10</t>
  </si>
  <si>
    <t>babkina-elena2010@mail.ru</t>
  </si>
  <si>
    <t>г. Гороховец, ул. Ленина, д. 64</t>
  </si>
  <si>
    <t>23</t>
  </si>
  <si>
    <t>Муниципальное бюджетное общеобразовательное учреждение "Средняя общеобразовательная школа №3" Гороховецкого района</t>
  </si>
  <si>
    <t>Борисова Евгения Михайловна</t>
  </si>
  <si>
    <t>8 920 041 11 86</t>
  </si>
  <si>
    <t>borisator@mail.ru</t>
  </si>
  <si>
    <t>г. Гороховец, ул. Революции, д.1</t>
  </si>
  <si>
    <t>24</t>
  </si>
  <si>
    <t>Муниципальное бюджетное общеобразовательное учреждение  "Средняя общеобразовательная школа №1" г. Юрьев-Польского</t>
  </si>
  <si>
    <t>Фомичева Ирина Евгеньевна</t>
  </si>
  <si>
    <t>8 (49246) 2 12 00</t>
  </si>
  <si>
    <t>geografscoli@gmail.ru</t>
  </si>
  <si>
    <t>г. Юрьев-Польский, Артиллерийская ул, д. 30</t>
  </si>
  <si>
    <t>http://www.elcom.ru/~edu/index.html</t>
  </si>
  <si>
    <t>25</t>
  </si>
  <si>
    <t>Муниципальное казенное общеобразовательное учреждение Курловская средняя общеобразовательная школа №1</t>
  </si>
  <si>
    <t>Толстова Татьяна Владимировна</t>
  </si>
  <si>
    <t>8 920 902 25 56</t>
  </si>
  <si>
    <t>fcz24061989@yandex.ru</t>
  </si>
  <si>
    <t>г. Курлово, ул. Красной Армии, д. 1а</t>
  </si>
  <si>
    <t>26</t>
  </si>
  <si>
    <t>Муниципальное бюджетное общеобразовательное учреждение  Анопинская средняя общеобразовательная школа</t>
  </si>
  <si>
    <t>Прилашкевич Тамара Александровна</t>
  </si>
  <si>
    <t>8 910 170 17 89</t>
  </si>
  <si>
    <t>prilashkevich33@yandex.ru</t>
  </si>
  <si>
    <t>пос. Анопино, ул. Мира, д.6</t>
  </si>
  <si>
    <t>27</t>
  </si>
  <si>
    <t>Муниципальное бюджетное общеобразовательное учреждение  средняя общеобразовательная школа №36 Александровского района</t>
  </si>
  <si>
    <t>Архаров Владимир Александрович</t>
  </si>
  <si>
    <t>8 (49244) 7 43 10</t>
  </si>
  <si>
    <t>balakireva36@yandex.ru</t>
  </si>
  <si>
    <t>п. Бакалирево, Юго-Западный квартал, д. 1а</t>
  </si>
  <si>
    <t>Муниципальное бюджетное общеобразовательное учреждение средняя общеобразовательная школа №4 Александровского района</t>
  </si>
  <si>
    <t>Безвербная Олеся Константиновна</t>
  </si>
  <si>
    <t>8 (49244) 2 17 83</t>
  </si>
  <si>
    <t>alexschool4@yandex.ru</t>
  </si>
  <si>
    <t>г. Александров, Военная ул., д. 6</t>
  </si>
  <si>
    <t>Муниципальное  общеобразовательное учреждение  "Красногорбанская средняя общеобразовательная школа"</t>
  </si>
  <si>
    <t xml:space="preserve">Рябова Н.В, </t>
  </si>
  <si>
    <t>8 (49236) 2 19 57</t>
  </si>
  <si>
    <t>kgschkola@mail.ru</t>
  </si>
  <si>
    <t>п. Красная Горбатка, Красноармейская ул., д. 10</t>
  </si>
  <si>
    <t>Муниципальное  общеобразовательное учреждение  "Малышевская средняя общеобразовательная школа"</t>
  </si>
  <si>
    <t>Терентьева Н.Ю.</t>
  </si>
  <si>
    <t>8 (49236) 6 11 16</t>
  </si>
  <si>
    <t>malschkola@mail.ru</t>
  </si>
  <si>
    <t>с. Малышево, ул. Ленина, д. 2</t>
  </si>
  <si>
    <t>Муниципальное бюджетное общеобразовательное учреждение  средняя общеобразовательная школа№9 г. Ковров</t>
  </si>
  <si>
    <t xml:space="preserve">Ромина Е.И. </t>
  </si>
  <si>
    <t>8 (49232) 3 10 52</t>
  </si>
  <si>
    <t>t.g.gorbunova@yok33.ru</t>
  </si>
  <si>
    <t>г. Ковров, ул. Жуковского, д. 5</t>
  </si>
  <si>
    <t>Муниципальное бюджетное общеобразовательное учреждение  средняя общеобразовательная школа№22 г. Ковров</t>
  </si>
  <si>
    <t>Данилова Е.Е.</t>
  </si>
  <si>
    <t>i.e.gavrilova@yok33.ru</t>
  </si>
  <si>
    <t>г. Ковров, ул. Грибоедова, д. 9</t>
  </si>
  <si>
    <t>Волгоградская область</t>
  </si>
  <si>
    <t>34</t>
  </si>
  <si>
    <t>Ступникова Антонина Дмитриевна</t>
  </si>
  <si>
    <t>8 902 655 17 13</t>
  </si>
  <si>
    <t>stupnikovaa@mail.ru</t>
  </si>
  <si>
    <t>г. Волгоград, пр. им. В.И. Ленина, д.27</t>
  </si>
  <si>
    <t>44.525081</t>
  </si>
  <si>
    <t>Солодовников Денис Анатольевич</t>
  </si>
  <si>
    <t>8 904 774 02 19</t>
  </si>
  <si>
    <t>densolodovnikov@mail.ru</t>
  </si>
  <si>
    <t>г. Волгоград, пр-т Университетский, 100, ауд. 2-18 В</t>
  </si>
  <si>
    <t>Кочеткова Анна Игоревна</t>
  </si>
  <si>
    <t>8 906 402 47 94</t>
  </si>
  <si>
    <t xml:space="preserve">AIKochetkova@mail.ru </t>
  </si>
  <si>
    <t>Волгоградская обл. ул. 40 лет Победы, 11</t>
  </si>
  <si>
    <t>http://www.volsu.ru/advertisement.php?ELEMENT_ID=18100</t>
  </si>
  <si>
    <t>Деточенко Лилия Валерьяновна</t>
  </si>
  <si>
    <t>8 917 33 22 006</t>
  </si>
  <si>
    <t>aikochetkova@mail.ru</t>
  </si>
  <si>
    <t>Киквидзенский р-н, х.Чернолагутинский, ул.Центральная, д.29</t>
  </si>
  <si>
    <t>Муниципальное казенное образовательное учреждение Атамановская средняя школа</t>
  </si>
  <si>
    <t>Бочарова Лидия Ивановна</t>
  </si>
  <si>
    <t>8 904 421 04 83</t>
  </si>
  <si>
    <t>LLIIDDAABB@mail.ru
prots38@yandex.ru</t>
  </si>
  <si>
    <t>Даниловский район, х. Атамановка, ул. Центральная, 81</t>
  </si>
  <si>
    <t>Стародубова Татьяна Васильевна</t>
  </si>
  <si>
    <t>8 937 548 46 43</t>
  </si>
  <si>
    <t>starodubovatat20@yandex.ru</t>
  </si>
  <si>
    <t>Киквидзенский район, станица, Комсомольская,д.25</t>
  </si>
  <si>
    <t>http://mkoupreobrsosh.ucoz.ru</t>
  </si>
  <si>
    <t>Гарибян Светлана Викторовна</t>
  </si>
  <si>
    <t>8 (84478) 4 55 24</t>
  </si>
  <si>
    <t>pokrovschool2012@mail.ru</t>
  </si>
  <si>
    <t>Ленинский район, с. Покровка, ул. Школьная, 1</t>
  </si>
  <si>
    <t>Вологодская область</t>
  </si>
  <si>
    <t>35</t>
  </si>
  <si>
    <t>Соколова Екатерина Николаевна, А.В. Платонов</t>
  </si>
  <si>
    <t>8 (8172) 72 51 31,                    8 921 129 02 03,                       8 921 823 00 74</t>
  </si>
  <si>
    <t>kafgeo@mh.vstu.edu.ru</t>
  </si>
  <si>
    <t>г. Вологда, ул. Ленина, 15</t>
  </si>
  <si>
    <t>http://vogu35.ru/news/626-ii-vserossijskij-geograficheskij-diktant, http://vk.com/vrorgo</t>
  </si>
  <si>
    <t>Соколов Юрий Николаевич</t>
  </si>
  <si>
    <t>8 911 504 77 77</t>
  </si>
  <si>
    <t>zinaida.aleksandrovna@mail.ru</t>
  </si>
  <si>
    <t>г.Вологда, ул.Медуницинская, д.21а</t>
  </si>
  <si>
    <t>http://www.politeh52.ru/news/obrazovatelnaya-akciya-vserossiyskiy-geograficheskiy-diktant</t>
  </si>
  <si>
    <t>Лебедева Юлия Александровна</t>
  </si>
  <si>
    <t xml:space="preserve"> 8 921 252 42 72</t>
  </si>
  <si>
    <t>г. Череповец, пр. Победы 18</t>
  </si>
  <si>
    <t>http://p11506.edu35.ru/71-new/339-geograficheskij-diktant-2016</t>
  </si>
  <si>
    <t>Казенное общеобразовательное учреждение Вологодской области "Вечерняя (сменная) школа №2"</t>
  </si>
  <si>
    <t>Головина Т.А.</t>
  </si>
  <si>
    <t>8 (81737) 2 11 82</t>
  </si>
  <si>
    <t>ukp20@mail.ru</t>
  </si>
  <si>
    <t>г. Устюжна ул. Карла Маркса, д.57</t>
  </si>
  <si>
    <t>Коншина Елена Викторовна</t>
  </si>
  <si>
    <t xml:space="preserve"> 8 (81749)  2 14 73;            8 (81749) 2 10 31</t>
  </si>
  <si>
    <t>Междуреченский район, с. Шуйское, ул. Шапина д.42</t>
  </si>
  <si>
    <t>http://www.mr35.ru</t>
  </si>
  <si>
    <t>Муниципальное бюджетное общеобразовательное учреждение "Байдаровская основная общеоразовательная школа"</t>
  </si>
  <si>
    <t>Рыжакова Татьяна Николаевна</t>
  </si>
  <si>
    <t>8 921 122 51 91</t>
  </si>
  <si>
    <t>tatyana.ryzhackowa@yandex.ru</t>
  </si>
  <si>
    <t xml:space="preserve">Никольский район, д.Травино </t>
  </si>
  <si>
    <t>Проворов Александр Николаевич, директор ОО</t>
  </si>
  <si>
    <t>8 (8173) 22 10 76
8 921 142 51 17</t>
  </si>
  <si>
    <t>school_25001l@mail.ru</t>
  </si>
  <si>
    <t>г. Харовск, 
ул. Школьная, 
д. 5</t>
  </si>
  <si>
    <t>Адресова Гульнара Ризыковна</t>
  </si>
  <si>
    <t>8 904 771 75 00</t>
  </si>
  <si>
    <t>komsomol1835@yandex.ru</t>
  </si>
  <si>
    <t xml:space="preserve">Николаевский район, с.Комсомолец </t>
  </si>
  <si>
    <t>http://contest.miroznai.ru/?p=5&amp;mid=987&amp;item=main</t>
  </si>
  <si>
    <t>Федеральное государственное казенное военное образовательное учреждение высшего образования "Череповецкое высшее военное инженерное училище радиоэлектроники" Министерства обороны Российской Федерации  (г. Череповец, Вологодская область)</t>
  </si>
  <si>
    <t>Опалихин Дмитрий Юрьевич, директор</t>
  </si>
  <si>
    <t>8 921 681 55 03</t>
  </si>
  <si>
    <t>89216815503@rambler.ru</t>
  </si>
  <si>
    <t>Тотемский район, 7 км. автодороги г. Тотьма – пос. Усть-Царева (конференц-зал)</t>
  </si>
  <si>
    <t>http://vk.com/club82564037</t>
  </si>
  <si>
    <t>Федеральное государственное бюджетное учреждение высшего образования "Череповецкий государственный университет"</t>
  </si>
  <si>
    <t>Маханцева Виктория Александровна</t>
  </si>
  <si>
    <t>vikasja517@gmail.com</t>
  </si>
  <si>
    <t>г. Череповец, Советский пр., д. 8</t>
  </si>
  <si>
    <t>http://www.chsy.ru</t>
  </si>
  <si>
    <t>Воронежская область</t>
  </si>
  <si>
    <t>36</t>
  </si>
  <si>
    <t>Яковенко Наталия Владимировна</t>
  </si>
  <si>
    <t>8 952 108 32 42
8 915 816 87 77</t>
  </si>
  <si>
    <t>n.v.yakovenko71@gmail.com</t>
  </si>
  <si>
    <t>г.Воронеж, ул. Хользунова, 40 (учебный корпус №5)</t>
  </si>
  <si>
    <t>www.geogr.vsu.ru
www.vsu.ru
https://vk.com/club101859575</t>
  </si>
  <si>
    <t>Федеральное государственное казенное военное общеобразовательное учреждение высшего образования Военный учебно-научный центр Военно-воздушных сил "Военно воздушная академия имени профессора Н.Е. Жуковского и Ю.А. Гагарина" (г.  Воронеж) Министерства обороны Российской Федерации</t>
  </si>
  <si>
    <t>Федеральное государственное бюджетное образовательное учреждение высшего образования "Воронежский географический педагогический университет"</t>
  </si>
  <si>
    <t>Немыкин Александр Яковлевич</t>
  </si>
  <si>
    <t>8 908 136 01 47;                     8 (4732) 53 32 70</t>
  </si>
  <si>
    <t>olimpgeo@mail.ru</t>
  </si>
  <si>
    <t>г. Воронеж, ул. Ленина, д. 86</t>
  </si>
  <si>
    <t>http://egf.vspu.ac.ru/node/203</t>
  </si>
  <si>
    <t xml:space="preserve"> Муниципальное казенное общеобразовательное учреждение "Подгоренский лицей имени Н.А. Белозорова" Россошанского района Воронежской области</t>
  </si>
  <si>
    <t>Овчаренко Михаил Викторович</t>
  </si>
  <si>
    <t>8 920 400 94 68</t>
  </si>
  <si>
    <t>micha.rossosh.84@mail.ru</t>
  </si>
  <si>
    <t>Россошанский район, с. Подгорное, пер. Луначарского. д. 2а</t>
  </si>
  <si>
    <t>http://nashashkola.clan.su/news/meroprijatie/2016-11-09-680</t>
  </si>
  <si>
    <t>Еврейская автономная область</t>
  </si>
  <si>
    <t>79</t>
  </si>
  <si>
    <t>проректор по учебной работе Клинская Елена Олеговна</t>
  </si>
  <si>
    <t>8 (4262) 24 66 11;                 24 69 55</t>
  </si>
  <si>
    <t>rectorat@pgusa.ru</t>
  </si>
  <si>
    <t>г. Биробиджан, ул. Широкая., д. 70а</t>
  </si>
  <si>
    <t>http://pgusa.ru/ru/anons/vserossiyskaya-akciya-geograficheskiy-diktant</t>
  </si>
  <si>
    <t>Забайкальский край</t>
  </si>
  <si>
    <t>80</t>
  </si>
  <si>
    <t>Токарева Юлия Сергеевна
Старчакова Ирина Викторовна</t>
  </si>
  <si>
    <t>8 914 467 42 29
8 924 389 86 97</t>
  </si>
  <si>
    <t>jtokareva2@mail.ru
fakultet.enmit.chita@mail.ru</t>
  </si>
  <si>
    <t xml:space="preserve">г. Чита, ул.Александро-Заводская, д.30 </t>
  </si>
  <si>
    <t>http://www.zabgu.ru/php/open_news.php?query=v_zabgu_projdyot_geograficheskij_diktant&amp;news_page=1</t>
  </si>
  <si>
    <t>Муниципальное бюджетное учреждение культуры "Дульдургинская межпоселенческая центральная библиотека"</t>
  </si>
  <si>
    <t>Цыбендоржиева Валентина Шираповна - директор МБУК "Дульдургинская межпоселенческая центральная библиотека"</t>
  </si>
  <si>
    <t>8 (30256) 2 15 86</t>
  </si>
  <si>
    <t xml:space="preserve">duldbibl_@mail.ru </t>
  </si>
  <si>
    <t>Дульдургинский район ,село Дульдурга, улица Комсомольская, 43</t>
  </si>
  <si>
    <t>Ивановская область</t>
  </si>
  <si>
    <t>37</t>
  </si>
  <si>
    <t>Голубева Елена Вячеславовна</t>
  </si>
  <si>
    <t>8 (4932)32 97 32
8 (4932) 32 97 32</t>
  </si>
  <si>
    <t>obdu@mail.ru</t>
  </si>
  <si>
    <t>г. Иваново, ул. Крутицкая, д. 9</t>
  </si>
  <si>
    <t>http://www.iv-obdu.ru/</t>
  </si>
  <si>
    <t>Федеральное государственное бюджетноеобразовательное учреждение высшего образования Ивановский государственный химико-технологический университет</t>
  </si>
  <si>
    <t>Миролюбова Анастасия Александровна</t>
  </si>
  <si>
    <t>8 980 688 95 03</t>
  </si>
  <si>
    <t>lezova@ivdvp.ru</t>
  </si>
  <si>
    <t>г. Иваново, пр. Шереметевский, 7</t>
  </si>
  <si>
    <t>http://isuct.ru/departament/ightu/event/2016/11/09/20-noyabrya-2016-goda-v-fgbou-vo-ightu-budet-rabotat-regionalnaya</t>
  </si>
  <si>
    <t>Марков Дмитрий Сергеевич</t>
  </si>
  <si>
    <t>8 910 994 88 13</t>
  </si>
  <si>
    <t>sgpu@mail.ru</t>
  </si>
  <si>
    <t>г. Шуя, ул.Кооперативная, д.24</t>
  </si>
  <si>
    <t>Шуйский филиал областного государственного бюджетного профессионального образовательного учеждения "Ивановский медицинский колледж"</t>
  </si>
  <si>
    <t>Бытина Ольга Михайловна         Ратушняк Денис Юрьевич</t>
  </si>
  <si>
    <t>8 903 888 18 54</t>
  </si>
  <si>
    <t xml:space="preserve"> ogou_shmu@bk.ru  den-nis@list.ru</t>
  </si>
  <si>
    <t>г. Шуя, ул. Советская, д. 46</t>
  </si>
  <si>
    <t>http://shmedkol.ru/</t>
  </si>
  <si>
    <t>Иркутская область</t>
  </si>
  <si>
    <t>38</t>
  </si>
  <si>
    <t>Коновалова Татьяна Ивановна</t>
  </si>
  <si>
    <t>8 914 876 76 74</t>
  </si>
  <si>
    <t>konovalova@irigs.irk.ru
dekanat@geogr.isu.ru</t>
  </si>
  <si>
    <t>г. Иркутск, ул. Лермонтова, № 126, 6-ой</t>
  </si>
  <si>
    <t>Муниципальное бюджетное общеобразовательное учреждение "Средняя общеобразовательная школа № 32"</t>
  </si>
  <si>
    <t>Мурашева Елена Леонидовна</t>
  </si>
  <si>
    <t>8 914 948 81 91</t>
  </si>
  <si>
    <t>vtk67@mail.ru</t>
  </si>
  <si>
    <t>г. Братск ул. Депутатская дом 9</t>
  </si>
  <si>
    <t>Корнейчук Алена Владимировна 
(заместитель директора по УВР)</t>
  </si>
  <si>
    <t>8 (3955) 72 81 32</t>
  </si>
  <si>
    <t>porog-school@yandex.ru</t>
  </si>
  <si>
    <t xml:space="preserve">Нижнеудинский район село Порогулица Новая 40-а  </t>
  </si>
  <si>
    <t>Артемьева Елизавета Викторовна</t>
  </si>
  <si>
    <t>8 983 69 14 980</t>
  </si>
  <si>
    <t>elizaveta_eva@mail.ru</t>
  </si>
  <si>
    <t>г. Усть-Илимск, улица Димитрова 10</t>
  </si>
  <si>
    <t>http://www.uischool8.ru/index.php?option=com_content&amp;task=view&amp;id=842&amp;Itemid=54</t>
  </si>
  <si>
    <t>Муниципальное  общеобразовательное учреждение “Имильтейская средняя общеобразовательная школа”</t>
  </si>
  <si>
    <t>Попова Наталья Викторовна</t>
  </si>
  <si>
    <t>8 914 912 17 96</t>
  </si>
  <si>
    <t>natashenka.popova@inbox.ru</t>
  </si>
  <si>
    <t>Зиминский район с.Кимильтей ул. Чкалова40</t>
  </si>
  <si>
    <t>Kimiltejskaya-shola.webnode.ru</t>
  </si>
  <si>
    <t>Частное профессиональное образовательное учреждение Ивановский фармацевтический колледж</t>
  </si>
  <si>
    <t>Дмитриева Любовь Евгеньевна</t>
  </si>
  <si>
    <t>8 (4932) 33 91 42,                       33 91 40,                                   54 87 42</t>
  </si>
  <si>
    <t>farmkolledg@mail.ru</t>
  </si>
  <si>
    <t>г. Иваново, пер. Березниковский,4</t>
  </si>
  <si>
    <t>Грузинцева Лидия Анатольевна</t>
  </si>
  <si>
    <t>8 914 874 86 24</t>
  </si>
  <si>
    <t>Иркутская область  г.Ангарск, 85 квартал, дом 32</t>
  </si>
  <si>
    <t>Муниципальное бюджетное учреждение культуры "Централизованная библиотечная система города Братска "Центральная городская библиотека им. И. Черемных" муниципального образования города Братска</t>
  </si>
  <si>
    <t xml:space="preserve">Сергей Валерьевич Анисимов </t>
  </si>
  <si>
    <t>8 902 561 54 71</t>
  </si>
  <si>
    <t>bratskmainlib@mail.ru</t>
  </si>
  <si>
    <t>г. Братск, ул. Рябикова, 12</t>
  </si>
  <si>
    <t xml:space="preserve">http://bratsklib.ru/   </t>
  </si>
  <si>
    <t xml:space="preserve">Галина Валентиновна Березовская </t>
  </si>
  <si>
    <t>8 (39535) 7 30 05</t>
  </si>
  <si>
    <t xml:space="preserve"> uigea@irtel.ru</t>
  </si>
  <si>
    <t>Иркутская область, г. Усть-Илимск, ул. Ленина 20В</t>
  </si>
  <si>
    <t>Мясникова Марина Владимировна</t>
  </si>
  <si>
    <t>8 902 172 41 87</t>
  </si>
  <si>
    <t>miasnikovam@mail.ru</t>
  </si>
  <si>
    <t>г.Ангарск, квартал 211, дом 18</t>
  </si>
  <si>
    <t>Муниципальное бюджетное общеобразовательное учреждение  Гимназия "44"</t>
  </si>
  <si>
    <t>Цедрик Елена Леонидовна</t>
  </si>
  <si>
    <t>8 914 892 70 06</t>
  </si>
  <si>
    <t>gym44irk@mail.ru, zedricklena@gmail.com</t>
  </si>
  <si>
    <t>г. Иркутск, 664047. ул. К.Либкнехта 159</t>
  </si>
  <si>
    <t>http://gym44irk.ru/novosti</t>
  </si>
  <si>
    <t>Иркутская областная государственная универсальная научная библиотека имени И.И. Молчанова-Сибирского</t>
  </si>
  <si>
    <t>Ольга Алексеевна Ерёмина</t>
  </si>
  <si>
    <t>8 (3952) 48 66 80 (доб. 333)</t>
  </si>
  <si>
    <t>Муниципальное казенное общеобразовательное учреждение Замзорская средняя общеобразовательная школа</t>
  </si>
  <si>
    <t>Краснопевцева Светлана Михайловна</t>
  </si>
  <si>
    <t>8 924 613 62 85</t>
  </si>
  <si>
    <t>Svetlana.r8924@yandex.ru
zamzor-school@yandex.ru</t>
  </si>
  <si>
    <t>Нижнеудинский район, п. Замзор, ул. Школьная 6</t>
  </si>
  <si>
    <t>zamzorskaya-sosh.ru</t>
  </si>
  <si>
    <t>Тебенькова Ольга Владимировна</t>
  </si>
  <si>
    <t xml:space="preserve">alzamai5@mail.ru   </t>
  </si>
  <si>
    <t>Нижнеудинский район,  г.Алзамай , ул. Первомайская 61</t>
  </si>
  <si>
    <t>Статьева Марианна Николаевна</t>
  </si>
  <si>
    <t>8 908 649 94 20</t>
  </si>
  <si>
    <t>WWW8972@yandex.ru</t>
  </si>
  <si>
    <t>Усть-Илимский район, п. Тубинский,ул. Таёжная, корпус 1</t>
  </si>
  <si>
    <t xml:space="preserve"> Романова Ольга Ильинична, директор</t>
  </si>
  <si>
    <t>8 (3952) 69 60 33</t>
  </si>
  <si>
    <t>school-xcosh1@yandex.ru</t>
  </si>
  <si>
    <t>Иркутский район, село Хомутово, улица Кирова,57</t>
  </si>
  <si>
    <t>http://хомутовошкола1.рф/VGD/</t>
  </si>
  <si>
    <t>Муниципальное общеобразовательное учреждение "Невонская средняя общеобразовательная школа №1" имени Родькина Николая Дмитриевича.</t>
  </si>
  <si>
    <t>Людмила Ивановна Дружинина</t>
  </si>
  <si>
    <t>bilienkov@mail.ru</t>
  </si>
  <si>
    <t>Усть - Илимский район, п.Невон, улица Кеульская 6.</t>
  </si>
  <si>
    <t>www.nevov1.ru</t>
  </si>
  <si>
    <t>olya.tarkowa@gmail.com</t>
  </si>
  <si>
    <t>Кузора Инга Викторовна</t>
  </si>
  <si>
    <t>8 950 124 33 27</t>
  </si>
  <si>
    <t>Ingakuz2010@mail.ru</t>
  </si>
  <si>
    <t>Братский р-он, г. Вихоревка, ул. Дзержинского, 101</t>
  </si>
  <si>
    <t>Димитриева Нина Павловна</t>
  </si>
  <si>
    <t>8 902 179 21 97,                    8 902 179 21 98</t>
  </si>
  <si>
    <t>school-village-zyaba@yandex.ru</t>
  </si>
  <si>
    <t>Братский р-н, п.Зяба, ул.Кооперативная, д.3</t>
  </si>
  <si>
    <t>Муниципальное казённое общеобразовательное учреждение "Илирская средняя общеобразовательная школа №2"</t>
  </si>
  <si>
    <t>Побойкина Елена Александровна</t>
  </si>
  <si>
    <t>8 950 122 51 19,                         8 (3953) 40 83 04</t>
  </si>
  <si>
    <t>scola-prib@yandex.ru</t>
  </si>
  <si>
    <t>Братский район, п. Прибрежный, пер. Школьный, 4</t>
  </si>
  <si>
    <t>Муниципальное бюджетное общеобразовательное  учреждение  "Лицей №3"</t>
  </si>
  <si>
    <t>Черданцева Наталья Петровна</t>
  </si>
  <si>
    <t>8 964 220 92 24</t>
  </si>
  <si>
    <t>ccherdanceva64@mail.ru</t>
  </si>
  <si>
    <t>г. Братск, жилой район Гидростроитель, ул. Заводская, д. 5 Б</t>
  </si>
  <si>
    <t>http://licey3bratsk.ru/obr-2/olimpiaady/920-obrazovatelnaya-aktsiya-geograficheskij-diktant</t>
  </si>
  <si>
    <t>Руденко Галина Владимировна, к.геогр.н., доцент кафедры предметной области ИРО</t>
  </si>
  <si>
    <t>8(3952) 50 09 04 (322)                     8 (3952) 50 09 04 (305)                   8 (3952) 50 09 04 (316)</t>
  </si>
  <si>
    <t>kpo@iro38.ru                                   g.rudenko@iro38.ru</t>
  </si>
  <si>
    <t>г. Иркутск, 664007, ул. Красноказачья, д.10 А</t>
  </si>
  <si>
    <t>http://www.iro38.ru</t>
  </si>
  <si>
    <t>Кабардино-Балкарская Республика</t>
  </si>
  <si>
    <t>Государственное казенное учреждение дополнительного образования "Дворец творчества детей и молодежи" Министерства образования, науки и по делам молодежи Кабардино-Балкарской Республики</t>
  </si>
  <si>
    <t>Калмыкова Клара Адальбиевна  Пшукова Анюта Мухамедовна</t>
  </si>
  <si>
    <t xml:space="preserve">8 928 714 55 57                   8 962 650 39 50 </t>
  </si>
  <si>
    <t>pshukova.anyuta@mail.ru</t>
  </si>
  <si>
    <t xml:space="preserve">г. Нальчик, п-т Ленина, д.8 </t>
  </si>
  <si>
    <t>Федеральное государственное бюджетное образовательное учреждение высшего образования "Кабардино-Балкарский государственный университет имени Х.М. Бербекова"</t>
  </si>
  <si>
    <t>Квашин Вадим Анатольевич</t>
  </si>
  <si>
    <t>8 (8662) 42 67 86
8 909 492 81 15</t>
  </si>
  <si>
    <t>instcb@mail.ru</t>
  </si>
  <si>
    <t>г. Нальчик, улица Чернышевского, 173</t>
  </si>
  <si>
    <t>http://www.kbsu.ru/index/php?option=com_content&amp;view=article&amp;id=112416:-l-r-&amp;catid=1 http://danifo.kbsu.ru/podrazdelenija/instituty/institut-himii-i-biologii/news/kbgu-regionalnaya-ploshhadka-obrazovatelnoj-aktsii-vserossijskij-geograficheskij-diktant-provodimoj-russkim-geograficheskim-obshhestvom/</t>
  </si>
  <si>
    <t>Калининградская область</t>
  </si>
  <si>
    <t>39</t>
  </si>
  <si>
    <t>Балтийский Федеральный Университет им. Канта</t>
  </si>
  <si>
    <t>Гуменюк Лидия Геннадьевна</t>
  </si>
  <si>
    <t>8 962 269 02 55</t>
  </si>
  <si>
    <t>olgrgu@mail.ru</t>
  </si>
  <si>
    <t xml:space="preserve">г. Калининград,6ул. Ал. Невского, 14 </t>
  </si>
  <si>
    <t>https://www.kantiana.ru/</t>
  </si>
  <si>
    <t xml:space="preserve">Черняховский р-н, г. Черняховск,пер. Суворова, д. 2 </t>
  </si>
  <si>
    <t>Муниципальное автономное общеобразовательное учреждение  "Лицей №10" г. Советск</t>
  </si>
  <si>
    <t>г. Советск, Жилинское шоссе, 7</t>
  </si>
  <si>
    <t>Муниципальное бюджетное общеобразовательное учреждение " Средняя образовательная школа № 2"</t>
  </si>
  <si>
    <t>Кардымон Людмила Геннадьевна</t>
  </si>
  <si>
    <t>8 911 453 57 10</t>
  </si>
  <si>
    <t>п. Взморье улица Советская 72све</t>
  </si>
  <si>
    <t>http://vzmorieshkola2.ru/about/news/549/</t>
  </si>
  <si>
    <t>Филиал федерального государственного казенного военного образовательного учреждения высшего образования "Военный учебно-научный центр Военно-Морского Флота "Военно-морская академия имени Адмирала Флота Советского Союза Н.Г. Кузнецова" в г. Калининграде</t>
  </si>
  <si>
    <t>Калужская область</t>
  </si>
  <si>
    <t>40</t>
  </si>
  <si>
    <t>Федеральное государственное бюджетное образовательное учреждение высшего образования "Калужский государственный университет им. К.Э. Циолковского"</t>
  </si>
  <si>
    <t>Алейников Олег Иванович</t>
  </si>
  <si>
    <t>8 910 590 54 71</t>
  </si>
  <si>
    <t>al-oll1966@bk.ru</t>
  </si>
  <si>
    <t>г. Калуга, ул. Степана Разина, 26</t>
  </si>
  <si>
    <t>http://tksu.ru</t>
  </si>
  <si>
    <t>Петухова Елена Геннадьевна</t>
  </si>
  <si>
    <t>8 (4845) 65  93 14</t>
  </si>
  <si>
    <t>shaikovkaschool1@mail.ru</t>
  </si>
  <si>
    <t>Кировский район, жд/ст Шайковка</t>
  </si>
  <si>
    <t>http://40306s016.edusite.ru/p9aa1.html</t>
  </si>
  <si>
    <t>Камчатский край</t>
  </si>
  <si>
    <t>41</t>
  </si>
  <si>
    <t>Федеральное государственное бюджетное учреждение "Кроноцкий государственный природный биосферный заповедник"</t>
  </si>
  <si>
    <t>Черникова Анна Александровна, Паничева Дарья Михайловна</t>
  </si>
  <si>
    <t>8 914 789 60 56,                    8 914 025 00 60</t>
  </si>
  <si>
    <t>nasha_sfera@mail.ru</t>
  </si>
  <si>
    <t>Камчатский край, г. Елизово, ул. Рябикова, 48</t>
  </si>
  <si>
    <t>http://www.kronoki.ru/news/1141</t>
  </si>
  <si>
    <t>8 914 789 60 56,                   8 914 025 00 60</t>
  </si>
  <si>
    <t>г. Петропавловск-Камчатский, ул. Ленинская 69.</t>
  </si>
  <si>
    <t>г. Вилючинск, ул. Приморская, 6.</t>
  </si>
  <si>
    <t>http://vilib.ru/news/zhitelej_viljuchinska_priglashajut_na_vserossijskij_geograficheskij_diktant/2016-11-10-479</t>
  </si>
  <si>
    <t>Центральная библиотека Муниципального бюджетного учреждения культуры "Межпоселенческая централизованная библиотечная система"Елизовского муниципального района</t>
  </si>
  <si>
    <t>г. Елизово, ул. Рябикова, 40</t>
  </si>
  <si>
    <t>Детская библиотека Муниципального бюджетного учреждения культуры "Межпоселенческая централизованная библиотечная система" Елизовского муниципального района</t>
  </si>
  <si>
    <t>г. Елизово, ул. В. Кручины, 9А</t>
  </si>
  <si>
    <t>г. Петропавловск-Камчатский, ул. Ключевская 11</t>
  </si>
  <si>
    <t>г.Петропавловск-Камчатский,пр. Карла-Маркса, 33/1</t>
  </si>
  <si>
    <t>г. Петропавловск-Камчатский, ул. Ключевская, 35</t>
  </si>
  <si>
    <t>http://www.kamchatgtu.ru/news/5154.aspx</t>
  </si>
  <si>
    <t>Филимонова Екатерина Андреевна</t>
  </si>
  <si>
    <t>8 924 685 48 37</t>
  </si>
  <si>
    <t>Тигильский район, п. Палана, ул. 50 лет комсомола Камчатки, 1</t>
  </si>
  <si>
    <t>all.culture.ru/cabinet/events/74279</t>
  </si>
  <si>
    <t>Муниципальное казенное общеобразовательное учреждение "Тиличикская средняя школа"</t>
  </si>
  <si>
    <t>Алюторский район, с. Тиличики, ул. Молодежная, 9.</t>
  </si>
  <si>
    <t xml:space="preserve">Муниципальное автономное образовательное учреждение Озерновская средняя общеобразовательная школа№3. </t>
  </si>
  <si>
    <t>Шаповалова Галина Алексеевна</t>
  </si>
  <si>
    <t>8 962 281 69 04</t>
  </si>
  <si>
    <t>Ozernaya.school3@mail.ru</t>
  </si>
  <si>
    <t>Усть-Большерецкий район, п. Озерновский, ул. Октябрьская, 14</t>
  </si>
  <si>
    <t>Карачаево-Черкесская Республика</t>
  </si>
  <si>
    <t>Нечаева Галина Николаевна</t>
  </si>
  <si>
    <t>8 928 397 50 26</t>
  </si>
  <si>
    <t>mkoy2sosh@yandex.ru</t>
  </si>
  <si>
    <t>Урупский район, село Курджиново, ул. Крайняя, д.1</t>
  </si>
  <si>
    <t>Тулпарова Мадина Хасановна- зам директора
Джамбаев Аслан Азретович –учитель географии</t>
  </si>
  <si>
    <t>8 928 028 51 14
8 (8787) 66 16 08</t>
  </si>
  <si>
    <t>botasheva.76@list.ru</t>
  </si>
  <si>
    <t xml:space="preserve">Урупский районстаница Преградная улица Подгорная,22 </t>
  </si>
  <si>
    <t>Крымшамхалова Римма Мустангеровна,</t>
  </si>
  <si>
    <t>8 (8787) 65 27 06.</t>
  </si>
  <si>
    <t>licey09@mail.ru</t>
  </si>
  <si>
    <t xml:space="preserve">Урупский район, поселокМедногорский, улица Московская, 28 </t>
  </si>
  <si>
    <t>Аппоева Ольга Алексеевна</t>
  </si>
  <si>
    <t xml:space="preserve"> 8 909 497 47 05</t>
  </si>
  <si>
    <t>appoeva.o.a@gmail.com</t>
  </si>
  <si>
    <t>г.Усть-Джегута, ул.Богатырёва, 31</t>
  </si>
  <si>
    <t>Госало Татьяна Николаевна</t>
  </si>
  <si>
    <t>8 928 033 31 34</t>
  </si>
  <si>
    <t xml:space="preserve">Урупский муниципальный район, п.Медногорский, ул.Спортивная д.3 </t>
  </si>
  <si>
    <t xml:space="preserve">Дега Наталья Сергеевна </t>
  </si>
  <si>
    <t>8 918 717 820 8</t>
  </si>
  <si>
    <t>dega999@mail.ru</t>
  </si>
  <si>
    <t xml:space="preserve">г. Карачаевск, ул. Ленина , 29 актовый зал </t>
  </si>
  <si>
    <t xml:space="preserve">http://xn--c1an2ao.xn--p1ai/02-11-2017-g-vserossijskij-geograficheskij-diktant-2016/ </t>
  </si>
  <si>
    <t>Кемеровская область</t>
  </si>
  <si>
    <t>42</t>
  </si>
  <si>
    <t>Федеральное государственное бюджетное образовательное учреждение высшего образования "Кемеровский государственный университет"</t>
  </si>
  <si>
    <t>Брель Ольга Александровна</t>
  </si>
  <si>
    <t xml:space="preserve"> 8  913 300 28 12</t>
  </si>
  <si>
    <t>brel_o_a@mail.ru</t>
  </si>
  <si>
    <t>г. Кемерово, ул. Красная, 6</t>
  </si>
  <si>
    <t>Токарева Елена Геннадьевна</t>
  </si>
  <si>
    <t>8 904 998 76 26</t>
  </si>
  <si>
    <t>ozo@asf.ru
medu@asf.ru</t>
  </si>
  <si>
    <t xml:space="preserve"> г. Анжеро-Судженск, ул. Ленина, д.8, корпус №1, аудитории - №1, №7. </t>
  </si>
  <si>
    <t>Сайт АСФ КемГУ:
http://www.asf.ru/board/18/read485.html</t>
  </si>
  <si>
    <t>Шимлина Инна Владимировна</t>
  </si>
  <si>
    <t>8 (3843) 71 70 20,                      8 905 908 91 18</t>
  </si>
  <si>
    <t>Ryabtseva2010@mail.ru</t>
  </si>
  <si>
    <t>г. Новокузнецк, ул. Кузнецова, д.6, аудитории – 40, 35, 30</t>
  </si>
  <si>
    <t xml:space="preserve">http://nbikemsu.ru/  </t>
  </si>
  <si>
    <t>Муниципальное бюджетное общеобразовательное учреждение “Средняя общеобразовательная школа № 24”</t>
  </si>
  <si>
    <t>Подосинникова Вера Ильинична</t>
  </si>
  <si>
    <t>8 906 931 23 98</t>
  </si>
  <si>
    <t>sc24@yandex.ru</t>
  </si>
  <si>
    <t>Таштагольский район   пгт Каз   ул. Нагорная, 39</t>
  </si>
  <si>
    <t>"Районная Централизованная библиотечная система Гурьевского района" Районная центральная библиотека им. М.А. Небогатова</t>
  </si>
  <si>
    <t>Лавицкая Анжелика Сергеевна, Мазур Валентина Филипповна</t>
  </si>
  <si>
    <t>8 913 283 48 10                         8 (38463) 5 45 82</t>
  </si>
  <si>
    <t>lika-89@ya.ru</t>
  </si>
  <si>
    <t>Гурьевский район, г. Гурьевск, Кирова, 3</t>
  </si>
  <si>
    <t>http://cbs-gur.do.am/?T4yE36F</t>
  </si>
  <si>
    <t>Щербакова Любовь Александровна</t>
  </si>
  <si>
    <t>8 913 318 65 39</t>
  </si>
  <si>
    <t>Shoria_tash3@mail.ru</t>
  </si>
  <si>
    <t>г. Таштагол, ул. Юбилейная, д. 9</t>
  </si>
  <si>
    <t>http://gornayashoriya3.jimdo.com/2016/11/08/географический-диктант/?logout=1</t>
  </si>
  <si>
    <t>Буркова Наталья Анатольевна</t>
  </si>
  <si>
    <t xml:space="preserve">8 906 927 90 80  </t>
  </si>
  <si>
    <t>natalya.burkova@bk.ru</t>
  </si>
  <si>
    <t>Таштагольский район, пгт. Мундыбаш, ул.Ленина, 5</t>
  </si>
  <si>
    <t>http://school15mund.ucoz.ru/</t>
  </si>
  <si>
    <t>Кировская область</t>
  </si>
  <si>
    <t>43</t>
  </si>
  <si>
    <t xml:space="preserve">Федеральное государственное бюджетное
образовательное учреждение высшего образования
"Вятский государственный университет" </t>
  </si>
  <si>
    <t>Прокашев Алексей Михайлович</t>
  </si>
  <si>
    <t>8 922 920 39 45</t>
  </si>
  <si>
    <t>amprokashev@gmail.com</t>
  </si>
  <si>
    <t>г. Киров, ул. Московская, д.36 корп.1</t>
  </si>
  <si>
    <t>Сайт ВятГУ: Интернет-газета от 02.11.2016</t>
  </si>
  <si>
    <t>Муниципальное казенное учреждение общеобразовательная школа-интернат основного общего образования деревни Гурёнки Белохолуницкого района Кировской области</t>
  </si>
  <si>
    <t>Сырчина Екатерина Сергеевна – учитель географии</t>
  </si>
  <si>
    <t>8 982 390 93 23</t>
  </si>
  <si>
    <t>sirchina.kat@yandex.ru</t>
  </si>
  <si>
    <t>Белохолуницкий район, деревня Гурёнки, улица Заречная, дом 25</t>
  </si>
  <si>
    <t xml:space="preserve">http://school-gyrenku.ucoz.ru/index/ehkzameny/0-16 </t>
  </si>
  <si>
    <t>Муниципальное бюджетное учреждение культуры "Библиотечно-информационный центр" Омутнинского района Кировской области (МБУК БИЦ) "Центральная библиотека имени А.Л. Алейнова" город Омутнинск</t>
  </si>
  <si>
    <t>Русских Алексей Алексеевич</t>
  </si>
  <si>
    <t>8 912 715 41 25 
8 909 142 73 80</t>
  </si>
  <si>
    <t xml:space="preserve">г. Омутнинск улица Воровского, 13д. 15 </t>
  </si>
  <si>
    <t>Костромская область</t>
  </si>
  <si>
    <t>44</t>
  </si>
  <si>
    <t xml:space="preserve">Дюкова Анна Сергеевна </t>
  </si>
  <si>
    <t>8 (4942) 31 34 72,               8 909 256 97 84</t>
  </si>
  <si>
    <t>net998@kmtn.ru</t>
  </si>
  <si>
    <t xml:space="preserve">г. Кострома, ул. 1 Мая, д. 14а </t>
  </si>
  <si>
    <t xml:space="preserve">http://kstu.edu.ru/index.php?id=1 </t>
  </si>
  <si>
    <t>Муниципальное общеобразовательное учреждение "Гимназия муниципального района город Нерехта"</t>
  </si>
  <si>
    <t>Сорокина Екатерина Александровна</t>
  </si>
  <si>
    <t>8 (49431) 75 62 7</t>
  </si>
  <si>
    <t>gimnas_nerehta@mail.ru</t>
  </si>
  <si>
    <t>г. Нерехта, ул. Школьная, д. 3</t>
  </si>
  <si>
    <t>http://www.eduportal44.ru/Nerehta/Gimn/Lists/List1/view1.aspx</t>
  </si>
  <si>
    <t>Шарьинское местное отделение Русского Географического Общества (на базе администрации Шарьинского муниципального района)</t>
  </si>
  <si>
    <t>Будеева Вера Владимировна</t>
  </si>
  <si>
    <t>8 (49449) 5 33 53</t>
  </si>
  <si>
    <t>сomobr2@mail.ru
sizpost@yandex.ru</t>
  </si>
  <si>
    <t>г.Шарья, ул.Октябрьская, д.21</t>
  </si>
  <si>
    <t>Рябинцев Роман Владимирович</t>
  </si>
  <si>
    <t>8 (4942) 31 34 72</t>
  </si>
  <si>
    <t>info@adm44.ru</t>
  </si>
  <si>
    <t>г. Галич Костромской области, ул. Советская, дом 1</t>
  </si>
  <si>
    <t>Нерехтский р-он, п.Космынино, ул.Ленина, д.31</t>
  </si>
  <si>
    <t>Краснодарский край</t>
  </si>
  <si>
    <t>Волкова Татьяна Александровна</t>
  </si>
  <si>
    <t>8 928 039 59 39</t>
  </si>
  <si>
    <t>mist-next4@inbox.ru</t>
  </si>
  <si>
    <t>г.Краснодар, ул.Ставропольская, 149</t>
  </si>
  <si>
    <t>http://kubsu.ru/ru/node/10497</t>
  </si>
  <si>
    <t>Муниципальное бюджетное учреждение культуры "Централизованная библиотечная система" Центральная городская библиотека им. Н.К. Крупской</t>
  </si>
  <si>
    <t>Иванова Анна Анатольевна</t>
  </si>
  <si>
    <t xml:space="preserve">8 953 088 47 04 </t>
  </si>
  <si>
    <t>anuta.an23@gmail.com</t>
  </si>
  <si>
    <t xml:space="preserve">г. Армавир, ул. Кирова, д. 53 </t>
  </si>
  <si>
    <t xml:space="preserve">http://armavir-cbs.ru/news/vserossiyskiy-geograficheskiy-diktant </t>
  </si>
  <si>
    <t>Муниципальное образовательное бюджетное учреждение средняя образовательная школа № 9 г.Лабинска (МОБУ СОШ № 9 г. Лабинска)</t>
  </si>
  <si>
    <t>Лубинцова Инна Владимировна</t>
  </si>
  <si>
    <t>8 918 419 72 84</t>
  </si>
  <si>
    <t>galinka6587@yandex.ru</t>
  </si>
  <si>
    <t xml:space="preserve"> Лабинский р-н, Лабинск, ул. Красная, 27</t>
  </si>
  <si>
    <t>Муниципальное  бюджетное  учреждение  дополнительного  образования  детский  эколого-биологический  центр</t>
  </si>
  <si>
    <t>Феофилактова Ирина Александровна,председатель Апшеронского районного отделения Краснодарского регионального отделения Русского географического общества, директор МБУ ДОД ЭБЦ</t>
  </si>
  <si>
    <t xml:space="preserve"> 8 (86152) 4 18 03</t>
  </si>
  <si>
    <t>shewchencko.olya2014@yandex.ru</t>
  </si>
  <si>
    <t>Апшеронский  район, город  Хадыженск, улица  Карла  Маркса  дом  7</t>
  </si>
  <si>
    <t>Муниципальное образовательное бюджетное учреждение "Средняя образовательная школа № 68" города Белореченска</t>
  </si>
  <si>
    <t>Лубашевская Елена Геннадьевна, Председатель Белореченского районного отделения Краснодарского регионального отделения Русского географического общества,</t>
  </si>
  <si>
    <t>8 918 319 39 58</t>
  </si>
  <si>
    <t>lubelen@yandex.ru</t>
  </si>
  <si>
    <t>город Белореченск, ул. Свердлова, 1</t>
  </si>
  <si>
    <t>Виктор Викторович Хрущев, председатель Брюховецкого районного отделения Краснодарского регионального отделения Русского географического общества, заместитель главы муниципального образования Брюховецкий район     Сторчак Инесса Борисовна</t>
  </si>
  <si>
    <t xml:space="preserve"> 8 (86156) 2 18 33,                       8  918 194 99 80,                       8 (86156) 3 52 46,                8 918 271 15 16</t>
  </si>
  <si>
    <t>sib29a@mail.ru</t>
  </si>
  <si>
    <t>Брюховецкий район, ст. Брюховецкая, ул. Красная, 276</t>
  </si>
  <si>
    <t>Филиал федерального государственного бюджетного образовательного учреждения высшего образования "Кубанский государственный университет"  в городе Геленджике</t>
  </si>
  <si>
    <t>Романова Татьяна Васильевна</t>
  </si>
  <si>
    <t>8 928 221 00 81</t>
  </si>
  <si>
    <t>gel@kubsu.ru</t>
  </si>
  <si>
    <t>город Геленджик, ул. Луначарского, 126</t>
  </si>
  <si>
    <t>Негосударственное образовательное учреждение высшего образования "Кубанский социально-экономический институт"</t>
  </si>
  <si>
    <t>Самойленко Александр Анатольевич</t>
  </si>
  <si>
    <t>8 918 217 12 66</t>
  </si>
  <si>
    <t>Elect.you@yandex.ru</t>
  </si>
  <si>
    <t>Краснодар Ул. Камвольная,3</t>
  </si>
  <si>
    <t>Муниципальная бюджетная образовательная организация "Гимназия № 4"</t>
  </si>
  <si>
    <t>Расторгуева Татьяна Васильевна</t>
  </si>
  <si>
    <t>8 988 769 08 60</t>
  </si>
  <si>
    <t>hbfr1987@yandex.ru</t>
  </si>
  <si>
    <t>город Новороссийск, ул. Герцена - 11-А</t>
  </si>
  <si>
    <t>Филиал федерального государственного бюджетного образовательного учреждения высшего образования "Кубанский государственный университет"   в городе Тихорецке</t>
  </si>
  <si>
    <t>Оганесян Наталья Юрьевна, Председатель Тихорецкого районного отделения Краснодарского регионального отделения Русского географического общества,</t>
  </si>
  <si>
    <t>8 961 589 56 16</t>
  </si>
  <si>
    <t>oganesyan-91@mail.ru
school2tih@mail.ru</t>
  </si>
  <si>
    <t>г. Тихорецк, ул. Ленина,58</t>
  </si>
  <si>
    <t>Аракелов Микаэл Сергеевич, к.г.н., ученый секретарь Туапсинского районного отделения КРО РГО, Мерзаканов Сергей Айтечевич, к.соц.н., зав. кафедрой гуманитарных и естественнонаучных дисциплин филиала РГГМУ в г. Туапсе, зам. председателя Туапсинского районного отделения КРО РГО</t>
  </si>
  <si>
    <t xml:space="preserve"> 8 918 487 30 50 ,                    8 861 672 37 63 </t>
  </si>
  <si>
    <t>gend_arakelov@bk.ru</t>
  </si>
  <si>
    <t>Туапсинский район, г. Туапсе, ул. Морская, д.7.</t>
  </si>
  <si>
    <t>Секретёва Людмила Анатольевна</t>
  </si>
  <si>
    <t>8 (86133) 9 35 20 (доб.141)</t>
  </si>
  <si>
    <t>sekreteva.l@gmail.com</t>
  </si>
  <si>
    <t>г. Анапа, п. Сукко, улица Приморская, дом 7</t>
  </si>
  <si>
    <t>Кузьменко Олег</t>
  </si>
  <si>
    <t>8 861 992 03 40</t>
  </si>
  <si>
    <t>г. Краснодар, ул. Трамвайная, 2/6</t>
  </si>
  <si>
    <t>http://www.b2b23.ru/news/2016-11-07/226</t>
  </si>
  <si>
    <t>Федеральное государственное казенное военное образовательное учреждение высшего образования "Краснодарское высшее военное авиационное училище летчиков имени Героя Советского Союза А.К. Серова" Министерства обороны РФ</t>
  </si>
  <si>
    <t>Федеральное государственное казенное военное образовательное учреждение высшего образования "Краснодарское высшее военное училище имени генерала армии С.М.Штеменко" Министерства обороны Российской Федерации</t>
  </si>
  <si>
    <t>Федеральное государственное казенное общеообразовательное учреждение "Краснодарское президентское кадетское училище"</t>
  </si>
  <si>
    <t>Красноярский край</t>
  </si>
  <si>
    <t>Комиссаренко Юлия Владимировна</t>
  </si>
  <si>
    <t>8 902 924 75 95</t>
  </si>
  <si>
    <t>ec.rgo.sfo@gmail.com</t>
  </si>
  <si>
    <t>г. Красноярск, ул. Урванцева, д. 25, пом. 1</t>
  </si>
  <si>
    <t>Дорофеева Любовь Андреевна</t>
  </si>
  <si>
    <t>8 913 199 82 55
217 17 45</t>
  </si>
  <si>
    <t>dorofeeva-la@yandex.ru</t>
  </si>
  <si>
    <t>г. Красноярск, ул. Ады Лебедевой, д. 89</t>
  </si>
  <si>
    <t>http://www.kspu.ru/page-21541.html</t>
  </si>
  <si>
    <t>Мотыгинское бюджетное общеобразовательное учреждение Мотыгинская средняя общеобразовательная школа№ 2 Мотыгинского района Красноярского края</t>
  </si>
  <si>
    <t>Зенина С.Ю.</t>
  </si>
  <si>
    <t>8(391)4122529</t>
  </si>
  <si>
    <t>sveta.zenina1972@yandex.ru</t>
  </si>
  <si>
    <t>п. Мотыгино, ул. Школьная 25</t>
  </si>
  <si>
    <t>Гринкевич Галина Аркадьевна</t>
  </si>
  <si>
    <t>8(3919) 48-34-06</t>
  </si>
  <si>
    <t>tgb02@mail.ru
cbs@norcom.ru</t>
  </si>
  <si>
    <t>г. Норильск, район Талнах, ул. Диксона, 9</t>
  </si>
  <si>
    <t>Каверина Екатерина Владимировна;</t>
  </si>
  <si>
    <t>8 913 504 92 99,                     8 (3919) 46 13 27</t>
  </si>
  <si>
    <t>detail@bk.ru , museum_npr.koo@mail.ru</t>
  </si>
  <si>
    <t>г. Норильск, ул. Ленинский проспект, дом 14;</t>
  </si>
  <si>
    <t>Грейтан Галина Андреевна</t>
  </si>
  <si>
    <t>8 983 2974985</t>
  </si>
  <si>
    <t>mouprir2009@mail.ru</t>
  </si>
  <si>
    <t>Ужурский район п.Приреченск ул. Октябрьская 5662267</t>
  </si>
  <si>
    <t>Ямских Галина Юрьевна – зав. кафедрой географии, д.г.н., проф.</t>
  </si>
  <si>
    <t>8 913 595 41 95</t>
  </si>
  <si>
    <t>Yamskikh@mail.ru</t>
  </si>
  <si>
    <t>г. Красноярск, пр. Свободный, 79</t>
  </si>
  <si>
    <t>http://news.sfu-kras.ru/node/17906</t>
  </si>
  <si>
    <t>Смирнова Людмила Николаевна</t>
  </si>
  <si>
    <t>8 905 999 95 10</t>
  </si>
  <si>
    <t>dudbibl@rambler.ru</t>
  </si>
  <si>
    <t>г. Дудинка, ул. Матросова, 8а</t>
  </si>
  <si>
    <t>Рыбакова Татьяна Витальевна</t>
  </si>
  <si>
    <t>8 (39191) 5 42 99</t>
  </si>
  <si>
    <t>tkmetod@mail.ru</t>
  </si>
  <si>
    <t>Таймырский Долгано-Ненецкий муниципальный район, г. Дудинка, ул. Щорса, д. 25</t>
  </si>
  <si>
    <t>Шиховцева Светлана Валерьевна</t>
  </si>
  <si>
    <t>8 (39191) 5 22 56</t>
  </si>
  <si>
    <t>Taimyr1.2@mail.ru</t>
  </si>
  <si>
    <t>г.Дудинка, ул.Горького 47А</t>
  </si>
  <si>
    <t>Муковозчикова Елена Николаевна, педагог –организатор по исследовательской работе с обучающимися</t>
  </si>
  <si>
    <t>8 (39157) 2 17 92</t>
  </si>
  <si>
    <t>ddt.bog@mail.ru</t>
  </si>
  <si>
    <t>г.Боготол, ул.Деповская, д.17</t>
  </si>
  <si>
    <t>Муниципальное бюджетное образовательное учреждение Боготольская средняя общеобразовательная школа</t>
  </si>
  <si>
    <t>Спирина Валентина Тимофеевна</t>
  </si>
  <si>
    <t>8 923 360 71 80                     8 933 326 22 60</t>
  </si>
  <si>
    <t>wladimirowka-sh@yandex.ru, sivzovass@mail.ru</t>
  </si>
  <si>
    <t>Боготольский р-н, село Боготол, ул Набережная 10А</t>
  </si>
  <si>
    <t>Муниципальное бюджетное учреждение культуры Центральная городская библиотека им. М. Горького г. Железногорска Красноярского края</t>
  </si>
  <si>
    <t>Колотова Тамара Евгеньевна</t>
  </si>
  <si>
    <t>8 983 613 81 53</t>
  </si>
  <si>
    <t>t.colotova@yandex.ru</t>
  </si>
  <si>
    <t>г. Железногорск, ул. Крупской, 8</t>
  </si>
  <si>
    <t>Муниципальное бюджетное учреждение культуры "Районный Дом культуры" Казачинского района</t>
  </si>
  <si>
    <t>Курхули Валерий Георгиевич</t>
  </si>
  <si>
    <t>8 (39196)2 15 30                       8 960 770 90 25</t>
  </si>
  <si>
    <t>Казачинский район, село Казачинское, ул.Советская, 107</t>
  </si>
  <si>
    <t>Попова Светлана Сергеевна</t>
  </si>
  <si>
    <t>8 (39190) 4 81 04</t>
  </si>
  <si>
    <t>surgut@ruo24.org</t>
  </si>
  <si>
    <t>Туруханский район, п. Сургутиха, ул. Центральная, 17</t>
  </si>
  <si>
    <t>Муниципальное казенное общеобразовательное учреждение "Средняя общеобразовательная школа № 2 имени маршала Советсвкого Союза Н.И. Крылова"</t>
  </si>
  <si>
    <t>Мурашкина Инна Николаевна</t>
  </si>
  <si>
    <t>8 923 452 71 45</t>
  </si>
  <si>
    <t>innamur33@mail.ru</t>
  </si>
  <si>
    <t>Ужурский р-он, ЗАТО поселок Солнечный, ул. Неделина 10Б</t>
  </si>
  <si>
    <t>http://mousosh2.3dn.ru</t>
  </si>
  <si>
    <t>Муниципальное бюджетное образовательное учреждение
"Гляденская средняя общеобразовательная школа"
Назаровского района Красноярского края</t>
  </si>
  <si>
    <t>Атопшева Ирина Геннадьевна</t>
  </si>
  <si>
    <t>8 962 065 67 75                       8 (39155) 9 43 19</t>
  </si>
  <si>
    <t>Назаровский район, п. Глядень Улица Новая 28</t>
  </si>
  <si>
    <t>Краевое государственное бюджетное образовательное учреждение "Красноярский колледж отраслевых технологий и предпринимательства"</t>
  </si>
  <si>
    <t>Непомнящая Юлия Валерьевна</t>
  </si>
  <si>
    <t>8 913 199 35 85</t>
  </si>
  <si>
    <t>Красноярск, ул. Курчатова, дом 15</t>
  </si>
  <si>
    <t>Ускова Ольга Геннадьевна, Бывшева Оксана Викторовна</t>
  </si>
  <si>
    <t>8 (39151) 5 04 76               8 983 615 15 17                      8 913 570 98 20</t>
  </si>
  <si>
    <t>olga.uskova.78@mail.ru, oksabyv@mail.ru, at-et@yandex.ru</t>
  </si>
  <si>
    <t>г. Ачинск, ул. Гагарина, 22 (корпус № 2)</t>
  </si>
  <si>
    <t>учитель географии Надежда Евгеньевна Ащиулова.</t>
  </si>
  <si>
    <t>8 (3912) 2 28 88                   8 913 186 59 18</t>
  </si>
  <si>
    <t>Туруханский район г.Игарка II микрорайон дом 10 А</t>
  </si>
  <si>
    <t>Муниципальное бюджетное общеобразовательное учреждение "Боготольская средняя общеобразовательная школа "Боготольского района Красноярского края</t>
  </si>
  <si>
    <t>Лобанова Зинаида Эдуардовна</t>
  </si>
  <si>
    <t>8 (39157) 3 13 44                        8 960 760 27 90</t>
  </si>
  <si>
    <t>moubogotolskayasosh@yandex.ru</t>
  </si>
  <si>
    <t xml:space="preserve">https://sbogotol.ucoz.ru </t>
  </si>
  <si>
    <t>Муниципальное бюджетное образовательное учреждение Комская средняя общеобразовательная  школа №4</t>
  </si>
  <si>
    <t>Подшивайлова Наталья Анатольевна</t>
  </si>
  <si>
    <t>8 965 893 56 57                          8 (39147) 9 72 43                     8 (39147) 9 72 27</t>
  </si>
  <si>
    <t xml:space="preserve">ndemshenko@bk.ru </t>
  </si>
  <si>
    <t>Новосёловский район п. Кома ул. Школьная, 1</t>
  </si>
  <si>
    <t>Муниципальное бюджетное общеобразовательное учреждение "Раздолинская средняя общеобразовательная школа имени Героя Советского Союза Федора Тюменцева"</t>
  </si>
  <si>
    <t>Турицын Иван Геннадьевич</t>
  </si>
  <si>
    <t>8 923 360 74 23</t>
  </si>
  <si>
    <t>iv.turitsyn@yandex.ru</t>
  </si>
  <si>
    <t>Мотыгинский район, пгт Раздолинск, ул.Пушкина,33.</t>
  </si>
  <si>
    <t>http://razd.edusite.ru/p14aa1.html</t>
  </si>
  <si>
    <t>Владимирова Екатерина Константиновна</t>
  </si>
  <si>
    <t>8 923 276 34 20</t>
  </si>
  <si>
    <t>vaepi@rambler.ru</t>
  </si>
  <si>
    <t>Ужурский район, с. Локшино, ул.
Центральная, 19.</t>
  </si>
  <si>
    <t>Муниципальное бюджетное общеобразовательне учреждение "Средняя школа №92"</t>
  </si>
  <si>
    <t>Саплева Ирина Виктровна</t>
  </si>
  <si>
    <t>8 913 042 96 69</t>
  </si>
  <si>
    <t xml:space="preserve">zavuch92@mail.ru </t>
  </si>
  <si>
    <t xml:space="preserve"> г.Красноярск, ул.60 лет Октября,81</t>
  </si>
  <si>
    <t>http://www.92school.ru/</t>
  </si>
  <si>
    <t>Овчинникова Татьяна Викторовна</t>
  </si>
  <si>
    <t>8 908 222 51 01</t>
  </si>
  <si>
    <t>Ovchinnikovy@yandex.ru</t>
  </si>
  <si>
    <t>п. Шушенское, кв. Сельхотехникума, 20</t>
  </si>
  <si>
    <t>http://шсхк.рф/</t>
  </si>
  <si>
    <t>Краевое государственное бюджетное образовательное учреждение "Железногорский кадетский корпус"</t>
  </si>
  <si>
    <t>Филатова Вера Николаевна</t>
  </si>
  <si>
    <t>8 950 406 91 39</t>
  </si>
  <si>
    <t>nkk26@mail.ru</t>
  </si>
  <si>
    <t>г. Железногорск, улица Горького 56</t>
  </si>
  <si>
    <t>Кукарева Зинаида Валентиновна</t>
  </si>
  <si>
    <t xml:space="preserve">8 (39179) 4 23 01  </t>
  </si>
  <si>
    <t>taimyr3.3_kzv@mail.ru</t>
  </si>
  <si>
    <t>Таймырский (Долгано-Ненецкий) муниципальный район, п.Усть-Порт, ул.Заводская, д.15</t>
  </si>
  <si>
    <t>Сидорова Татьяна Алексеевна</t>
  </si>
  <si>
    <t>8 (39190) 4 82 45</t>
  </si>
  <si>
    <t>ta1560@mail.ru</t>
  </si>
  <si>
    <t>Туруханский район, с. Верещагино, ул. Школьная, 8</t>
  </si>
  <si>
    <t>http://wereshcaginskaya.ucoz.ru/</t>
  </si>
  <si>
    <t>Муниципальное бюджетное общеобразовательное учреждение Уярская средняя общеобразовательная школа №3</t>
  </si>
  <si>
    <t>Трофимова Светлана Кузьминична</t>
  </si>
  <si>
    <t>8(39146)21-8-69</t>
  </si>
  <si>
    <t>uyarschool3@yandex.ru</t>
  </si>
  <si>
    <t>г. Уяр, 30 лет ВЛКСМ, д. 59</t>
  </si>
  <si>
    <t>Муниципальное общеобразовательное бюджетное учреждение Тальская средняя общеобразовательная школа</t>
  </si>
  <si>
    <t>Светлана Анатольевна Козлова</t>
  </si>
  <si>
    <t>8 (39174) 3 42 22</t>
  </si>
  <si>
    <t>taloe@irbruo.ru</t>
  </si>
  <si>
    <t>Ирбейский р-н, с. Талое, ул. Лесная, д.21</t>
  </si>
  <si>
    <t>http://taloesoch.ucoz.ru/</t>
  </si>
  <si>
    <t>Седых Инна Васильевна</t>
  </si>
  <si>
    <t>8 950 414 07 33</t>
  </si>
  <si>
    <t>innapred@mail.ru</t>
  </si>
  <si>
    <t>г.Лесосибирск, ул.Просвещения,32</t>
  </si>
  <si>
    <t>http://soch-6.ru/2017/25.htm</t>
  </si>
  <si>
    <t>Суманосова Наталья Викторовна</t>
  </si>
  <si>
    <t>8 (39153) 2 85 36</t>
  </si>
  <si>
    <t>pou-shst@yandex.ru, nata0904.82@mail.ru</t>
  </si>
  <si>
    <t>г. Шарыпово, мкр.4 д.26</t>
  </si>
  <si>
    <t>Курганская область</t>
  </si>
  <si>
    <t>45</t>
  </si>
  <si>
    <t>Федеральное государственное бюджетное образовательное учреждение высшего образования "Курганский государственный университет"</t>
  </si>
  <si>
    <t>Анчугова Лариса Елисеевна, Рахманов Евгений Леонидович, Шаров Атрем Владимирович</t>
  </si>
  <si>
    <t>8 (3522) 65 49 31                      8 905 838 39 28</t>
  </si>
  <si>
    <t>geomir-kgu@yandex.ru</t>
  </si>
  <si>
    <t>г. Курган, ул. Советская, 63, стр. 4.</t>
  </si>
  <si>
    <t>Бобчик Ирина Анатольевна</t>
  </si>
  <si>
    <t>8 919 575 18 19</t>
  </si>
  <si>
    <t>bobchik.irina@mail.ru</t>
  </si>
  <si>
    <t>г. Курган, ул. Зорге, 37</t>
  </si>
  <si>
    <t>http://ling47.ru/news/vserossijskijgeagraficheskij_diktant/2016-11-06-1410</t>
  </si>
  <si>
    <t>Селянина Вера Александровна</t>
  </si>
  <si>
    <t>8 950 446 34 11</t>
  </si>
  <si>
    <t>Курская область</t>
  </si>
  <si>
    <t>46</t>
  </si>
  <si>
    <t>Федеральное государственное бюджетное образовательное учреждение высшего образования "Курский государственный университет"</t>
  </si>
  <si>
    <t>Лукашова Ольга Павловна</t>
  </si>
  <si>
    <t>8 903 677 44 67</t>
  </si>
  <si>
    <t>olga_lukashova@mail.ru</t>
  </si>
  <si>
    <t>г. Курск, улица Радищева, 33</t>
  </si>
  <si>
    <t>http://kursksu.ru/stories/view/5241</t>
  </si>
  <si>
    <t xml:space="preserve">Муниципальное казенное общеобразовательное учреждение  "Защитенская средняя общеобразовательная школа" </t>
  </si>
  <si>
    <t>Самойлова Лидия Николаевна</t>
  </si>
  <si>
    <t>8(47145) 4-75-21</t>
  </si>
  <si>
    <t>Щигровский район, с. Защитное</t>
  </si>
  <si>
    <t>Ленинградская область</t>
  </si>
  <si>
    <t>47</t>
  </si>
  <si>
    <t>Муниципальное буджетное образовательное учреждение "Гатчинская СОШ №7"</t>
  </si>
  <si>
    <t>e.v.sokolova33455@gmail.com , gatschool7@gtn.lokos.net</t>
  </si>
  <si>
    <t>г.Гатчина, ул. Беляева, д. 14</t>
  </si>
  <si>
    <t>Липецкая область</t>
  </si>
  <si>
    <t>48</t>
  </si>
  <si>
    <t>Муниципальное бюджетное общеобразовательное учреждение средняя общеобразовательная школа села Сухая Лубна имени Мозгунова А.З.</t>
  </si>
  <si>
    <t>Юшманова Лилия Васильевна</t>
  </si>
  <si>
    <t>8 (4742) 75 55 41</t>
  </si>
  <si>
    <t>lubna48@mail.ru</t>
  </si>
  <si>
    <t>Липецкий район, с. Сухая Лубна, ул. Советская, д. 23а</t>
  </si>
  <si>
    <t>Муниципальное бюджетное  общеобразовательное учреждение средняя общеобразовательная школа д. Весёлая
Долгоруковского муниципального района
Липецкой области</t>
  </si>
  <si>
    <t>Пасько Наталья Витальевна</t>
  </si>
  <si>
    <t>8 906 593 73 09</t>
  </si>
  <si>
    <t>natapasko@yandex.ru</t>
  </si>
  <si>
    <t>Долгоруковский район. Д. Весёлая. Ул. Молодежная, 22</t>
  </si>
  <si>
    <t>http://veseloe.org.ru/index.php/284-vserossijskij-geograficheskij-diktant</t>
  </si>
  <si>
    <t>Муниципальная бюджетная общеобразовательная школа с. Стегаловка.</t>
  </si>
  <si>
    <t>Уразова Ольга Юрьевна учитель географии.</t>
  </si>
  <si>
    <t>8 905 682 43 11</t>
  </si>
  <si>
    <t>stegschool@mail.ru</t>
  </si>
  <si>
    <t>Долгоруковский район с. Стегаловка ул. Школьная д. 5</t>
  </si>
  <si>
    <t xml:space="preserve">http://stegschool.ru/index.php/408-pervyj-shkolnyj-etap-vserossijskoj-olimpiady-shkolnikov </t>
  </si>
  <si>
    <t>Муниципальное  бюджетное общеобразовательное учреждение средняя общеобразовательная школа с. Становое Становлянского муниципального района Липецкой области</t>
  </si>
  <si>
    <t>Лахтикова Лидия Дмитриевна и</t>
  </si>
  <si>
    <t>8 905 178 41 10</t>
  </si>
  <si>
    <t>ktoyan@inbox.ru</t>
  </si>
  <si>
    <t>Становлянский район, с. Становое, ул. Советская, д.89</t>
  </si>
  <si>
    <t>Муниципальное бюджетное общеобразовательное учреждение средняя общеобразовательная школа с. Сотниково</t>
  </si>
  <si>
    <t>Волкова Диана Сергеевна</t>
  </si>
  <si>
    <t>8 952 595 32 55</t>
  </si>
  <si>
    <t>Краснинский район, с. Сотниково, ул. Лесная, д. 20.</t>
  </si>
  <si>
    <t>Муниципальное бюджетное общеобразовательное учреждение "Основная общеобразовательная школа с.Измалково" Измалковского района Липецкой области</t>
  </si>
  <si>
    <t>Козликина Галина Ивановна</t>
  </si>
  <si>
    <t>8 920 249 60 26</t>
  </si>
  <si>
    <t xml:space="preserve"> izmalkovo2@yandex.ru</t>
  </si>
  <si>
    <t>Измалковский район, с.Измалково, ул. Советская 53</t>
  </si>
  <si>
    <t>https://www.rgo.ru/ru/proekty/vserossiyskiygeograficheskiy-diktant-0/vserossiyskiy-geograficheskiy-diktant2016;</t>
  </si>
  <si>
    <t>Федеральное государственное бюджетное образовательное учреждение высшего образования "Елецкий государственный университет им. И.А. Бунина"</t>
  </si>
  <si>
    <t>8 (47467) 2 11 22                     8 980 266 96 24</t>
  </si>
  <si>
    <t>prorector-uvr@mail.ru skrolga48@mail.ru</t>
  </si>
  <si>
    <t>г. Елец, ул. Коммунаров, д. 28</t>
  </si>
  <si>
    <t>http://www.elsu.ru/events/6152-vserossiyskiy-geograficheskiy-diktant.html</t>
  </si>
  <si>
    <t xml:space="preserve">Федеральное государственное бюджетное образовательное учреждение высшего образования "Липецкий государственный педагогический университет имени П.П. Семенова-Тян-Шанского" </t>
  </si>
  <si>
    <t>Климов Дмитрий Сергеевич</t>
  </si>
  <si>
    <t>8 952 595 33 80</t>
  </si>
  <si>
    <t>geoklim@mail.ru</t>
  </si>
  <si>
    <t>г. Липецк ул. Ленина, д. 42</t>
  </si>
  <si>
    <t>lspu-lipetsk.ru/</t>
  </si>
  <si>
    <t>Магаданская область</t>
  </si>
  <si>
    <t>49</t>
  </si>
  <si>
    <t>Якунина Юлия Евгеньевна, декан социально-гуманитарного факультета СВГУ</t>
  </si>
  <si>
    <t>8 914 862 37 73</t>
  </si>
  <si>
    <t>yakunina@mail.ru
pevecvk@mail.ru</t>
  </si>
  <si>
    <t>г. Магадан, ул. Портовая, д. 13</t>
  </si>
  <si>
    <t>Москва, город</t>
  </si>
  <si>
    <t>77</t>
  </si>
  <si>
    <t>Исаченкова Лидия Борисовна</t>
  </si>
  <si>
    <t>8 (495) 939 10 20</t>
  </si>
  <si>
    <t>geodictmsu@gmail.com</t>
  </si>
  <si>
    <t xml:space="preserve">Ленинские горы, д. 1, географический факультет, ауд. 01, 02 Главного здания </t>
  </si>
  <si>
    <t xml:space="preserve">http://www.geogr.msu.ru/news/news_detail.php?ID=11926 </t>
  </si>
  <si>
    <t>Государственное бюджетное учреждение культуры г. Москвы "Дом культуры "Дружба"</t>
  </si>
  <si>
    <t>Поступинская Татьяна Александровна</t>
  </si>
  <si>
    <t>8 926 483 63 73</t>
  </si>
  <si>
    <t>corrrida@mail.ru</t>
  </si>
  <si>
    <t>ул. Медынская, 6А</t>
  </si>
  <si>
    <t>Федеральное государственное бюджетное образовательное 
учреждение высшего образования   
«Российский  государственный  университет нефти и газа 
 (национальный исследовательский университет)  имени И.М. Губкина</t>
  </si>
  <si>
    <t>Полякова Юлия Давидовна</t>
  </si>
  <si>
    <t>8 916 682 58 53</t>
  </si>
  <si>
    <t>rusyaz1518@yandex.ru
konstantinova@gubkin.ru</t>
  </si>
  <si>
    <t>Лениский проспект, дом 65, корпус 1</t>
  </si>
  <si>
    <t>http://www.gubkin.ru/news2/detail.php?ID=37082</t>
  </si>
  <si>
    <t>Федеральное государственное бюджетное образовательное учреждение высшего образования "Российский Государственный Гуманитрный Университет"</t>
  </si>
  <si>
    <t>Андрианова Марина Сергеевна</t>
  </si>
  <si>
    <t xml:space="preserve"> 8 (495) 250 69 74 
8 916 673 83 56                          8 (495) 250 65 74                  8 916 673 83 53</t>
  </si>
  <si>
    <t>mary@rggu.ru</t>
  </si>
  <si>
    <t>Миусская, пл., д. 6</t>
  </si>
  <si>
    <t>http://rggu.ru/projects/dictant/</t>
  </si>
  <si>
    <t>Федеральное государственное бюджетное образовательное учреждение высшего образования "Российский государственный аграрный университет -Московская сельскохозяйственная академия имени К.А. Тимирязева"</t>
  </si>
  <si>
    <t>Лабазова Татьяна Игоревна</t>
  </si>
  <si>
    <t>8 919 776 65 04</t>
  </si>
  <si>
    <t>labazova.t@gmail.com
gnaumova@rambler.ru,</t>
  </si>
  <si>
    <t>Шульгина Ольга Владимировна</t>
  </si>
  <si>
    <t>8 (499) 748 58 92                   8 (499) 748 58 82                 8 916 260 69 73</t>
  </si>
  <si>
    <t>ShulginaOV@mgpu.ru        Olga_Shulgina@mail.ru</t>
  </si>
  <si>
    <t>ул. Чечулина, д. 1</t>
  </si>
  <si>
    <t>https://www.mgpu.ru/articles/1080</t>
  </si>
  <si>
    <t>Государственное бюджетное учреждение культуры г. Москвы "Центральная универсальная научная библиотека имени Н.А. Некрасова"</t>
  </si>
  <si>
    <t>Маслов Андрей Павлович.</t>
  </si>
  <si>
    <t>8 910 490 65 69</t>
  </si>
  <si>
    <t>a.maslov@nekrasovka.ru</t>
  </si>
  <si>
    <t>ул. Бауманская, д. 58/25, стр. 14.</t>
  </si>
  <si>
    <t>Кронштадтский б-р, д. 43А.</t>
  </si>
  <si>
    <t xml:space="preserve">http://www.mgiit.ru/content/%D0%B2%D1%81%D0%B5%D1%80%D0%BE%D1%81%D1%81%D0%B8%D0%B9%D1%81%D0%BA%D0%B8%D0%B9-%D0%B3%D0%B5%D0%BE%D0%B3%D1%80%D0%B0%D1%84%D0%B8%D1%87%D0%B5%D1%81%D0%BA%D0%B8%D0%B9-%D0%B4%D0%B8%D0%BA%D1%82%D0%B0%D0%BD%D1%82 </t>
  </si>
  <si>
    <t>Государственное автономное профессиональное образовательное учреждение города Москвы "Московский образовательный комплекс имени Виктора Талалихина"</t>
  </si>
  <si>
    <t>Сорокина Светлана Сергеевна</t>
  </si>
  <si>
    <t>8 903 120 40 75</t>
  </si>
  <si>
    <t>swetlana493@yandex.ru</t>
  </si>
  <si>
    <t>ул. 1- ый  Курьяновский проезд д.14</t>
  </si>
  <si>
    <t>Беляева Оксана Владимировна, Гребенщекова Н.Н.</t>
  </si>
  <si>
    <t>8 915 084 58 67                    8 916 973 94 38</t>
  </si>
  <si>
    <t>belyaeva.o.v@yandex.ru</t>
  </si>
  <si>
    <t>Троицк, Октябрьский проспект, 6</t>
  </si>
  <si>
    <t>Федеральное государственное казенное образовательное учреждение "Московский кадетский корпус "Пансион воспитанниц Министерства обороны Российской федерации"</t>
  </si>
  <si>
    <t>Гаврилова Ирина Николаевна</t>
  </si>
  <si>
    <t>8 906 710 82 61</t>
  </si>
  <si>
    <t>nmk.troitsk@mail.ru</t>
  </si>
  <si>
    <t>Троицк, ул. Спортивная, 13</t>
  </si>
  <si>
    <t>Государственное бюджетное общеобразовательное учреждение Центр образования № 1311 "Тхия" г. Москвы (ГБОУ ЦО № 1311)</t>
  </si>
  <si>
    <t>Шалупина Елена Романовна</t>
  </si>
  <si>
    <t>8 985 258 44 95</t>
  </si>
  <si>
    <t>geo@msk.ort.ru</t>
  </si>
  <si>
    <t>Ленинский проспект, дом 97, корпус 1</t>
  </si>
  <si>
    <t>Федеральное государственное бюджетное образовательное учреждение высшего  образования "Московский государственный университет геодезии и картографии" (МИИГАиК)</t>
  </si>
  <si>
    <t>Андреев Вячеслав Дмитриевич</t>
  </si>
  <si>
    <t>8 916 231 26 54</t>
  </si>
  <si>
    <t>andreevvdm@gmail.com             sno@miigaik.ru</t>
  </si>
  <si>
    <t>Гороховский пер. дом 4</t>
  </si>
  <si>
    <t>miigaik.ru</t>
  </si>
  <si>
    <t>Муниципальное автономное общеобразовательное учреждение "Средняя общеобразовательная школа № 6" городского округа Троицк</t>
  </si>
  <si>
    <t>Учитель географии: Бусленко Татьяна Николаевна</t>
  </si>
  <si>
    <t>8 (495) 851 40 64                8 (495) 851 40 27                   8 (495) 851 28 48                      8 903 278 75 08</t>
  </si>
  <si>
    <t>school6troitsk@mail.ru                buslen-kot@mail.ru</t>
  </si>
  <si>
    <t>Троицк, Микрорайон "В", дом 53</t>
  </si>
  <si>
    <t>http://sch6tn.msobr.ru/</t>
  </si>
  <si>
    <t>Федеральное государственное казённое общеобразовательное  учреждение "Московское суворовское военное училище Министерства обороны РФ"</t>
  </si>
  <si>
    <t>Государственное бюджетное профессиональное образовательное учреждение города Москвы "Московский государственный образовательный комплекс"</t>
  </si>
  <si>
    <t>Полякова Наталья Ивановна.</t>
  </si>
  <si>
    <t>8 915 354 38 13</t>
  </si>
  <si>
    <t>npolyakova73@mail.ru</t>
  </si>
  <si>
    <t>проезд Стратонавтов, 15</t>
  </si>
  <si>
    <t xml:space="preserve">http://mgok.mskobr.ru/ads_edu/vserossijskij_geograficheskij_diktant_-_2016/ </t>
  </si>
  <si>
    <t xml:space="preserve">Государственное бюджетное учреждение культуры г. Москвы Централизованной библиотечной системы Северо-Восточного административного округа "Библиотека №52"  </t>
  </si>
  <si>
    <t>Гребенщикова Елена Анатольевна</t>
  </si>
  <si>
    <t>8 917 558 08 17</t>
  </si>
  <si>
    <t>Biblio52@bibliosvao.ru</t>
  </si>
  <si>
    <t>ул. Конёнкова,23</t>
  </si>
  <si>
    <t>http://bibliosvao.ru/vserossijskij-geograficheskij-diktant-2016/</t>
  </si>
  <si>
    <t>Государственное бюджетное учреждение культуры г. Москвы Централизованной библиотечной системы Северо-Восточного административного округа "Библиотека №50"</t>
  </si>
  <si>
    <t>Миронова С.В.</t>
  </si>
  <si>
    <t>8 495 123 65 72</t>
  </si>
  <si>
    <t>biblio50@bibliosvao.ru</t>
  </si>
  <si>
    <t>ул. Октябрьская, д.103, кор.1, метро Марьина роща</t>
  </si>
  <si>
    <t xml:space="preserve">Государственное бюджетное учреждение культуры г. Москвы Централизованной библиотечной системы Северо-Восточного административного округа "Библиотека №61" </t>
  </si>
  <si>
    <t>Штана Светлана Ивановна</t>
  </si>
  <si>
    <t>8 910 403 62 51</t>
  </si>
  <si>
    <t>biblio61@bibliosvao.ru</t>
  </si>
  <si>
    <t>ул. Верхоянская, д.6, корп.1</t>
  </si>
  <si>
    <t>Государственное бюджетное общеобразовательное учреждение г. Москвы "Школа №2120".</t>
  </si>
  <si>
    <t>Чернева Наталья Викторовна</t>
  </si>
  <si>
    <t>8 916 613 90 60</t>
  </si>
  <si>
    <t>cherneva2060@mail.ru</t>
  </si>
  <si>
    <t>г. Московский, ул. Бианки, д. 9 а.</t>
  </si>
  <si>
    <t xml:space="preserve">http://sch2120tn.mskobr.ru/novosti/20_noyabrya_2016_goda_sostoitsya_vtoroj_vserossijskij_geograficheskij_diktant/ </t>
  </si>
  <si>
    <t>Государственное бюджетное общеобразовательное учреждение города Москвы Школа №2129 имени Героя Советского Союза П.И. Романова</t>
  </si>
  <si>
    <t>Гридчина Ирина Николаевна</t>
  </si>
  <si>
    <t>8 925 459 68 30</t>
  </si>
  <si>
    <t>2129@edu.mos.ru, cafmex@mail.ru</t>
  </si>
  <si>
    <t>2-й Южнопортовый проезд, дом 11, строение 1</t>
  </si>
  <si>
    <t>http://sch2129uv.mskobr.ru/novosti/vserossijskij_geograficheskij_diktant_v_shkole_2129/</t>
  </si>
  <si>
    <t>Муниципальное бюджетное общеобразовательное учреждение "Котельниковская средняя общеобразовательная школа №2"</t>
  </si>
  <si>
    <t>Никитина Ольга Евгеньевна</t>
  </si>
  <si>
    <t>8 926 302 79 27</t>
  </si>
  <si>
    <t>bossylu@mail.ru</t>
  </si>
  <si>
    <t>г.о. Котельники, улица Новая д.39</t>
  </si>
  <si>
    <t>Государственное бюджетное общеобразовательное учреждение "Школа № 814"</t>
  </si>
  <si>
    <t>Раздувалова Оксана Юрьевна</t>
  </si>
  <si>
    <t>8  903 585 43 82                         8 (499) 233 16 71</t>
  </si>
  <si>
    <t>sch814-uvr@mail.ru</t>
  </si>
  <si>
    <t>ул. Веерная, д.5,корп.2</t>
  </si>
  <si>
    <t>http://sch814z.mskobr.ru/novosti/vserossijskij_geograficheskij_diktant_2016/</t>
  </si>
  <si>
    <t>Государственное бюджетное общеобразовательное учреждение города Москвы "Школа № 293 имени А.Т. Твардовского"</t>
  </si>
  <si>
    <t>Зорин Иван Валерьевич</t>
  </si>
  <si>
    <t>8 926 589 24 72</t>
  </si>
  <si>
    <t>ул. Ярославская д. 27</t>
  </si>
  <si>
    <t>https://goo.gl/99NA8m</t>
  </si>
  <si>
    <t>Государственное бюджетное общеобразовательное учреждение "Школа №2054 Школьное отделение №4"</t>
  </si>
  <si>
    <t>Губкин Михаил Маратович</t>
  </si>
  <si>
    <t>8 985 649 38 36</t>
  </si>
  <si>
    <t>Балаклавский пр-т, метро Чертановская,д.1</t>
  </si>
  <si>
    <t>Государственное бюджетное общеобразовательное учреждение города Москвы "Школа № 1454 "Центр образования Тимирязовский"</t>
  </si>
  <si>
    <t>Богданова Елена Викторовна</t>
  </si>
  <si>
    <t>8 (499) 976 98 24                8 916 099 00 44</t>
  </si>
  <si>
    <t>bogdanova@1454.ru1454_l@1454.ru</t>
  </si>
  <si>
    <t>Государственное бюджетное общеобразовательное учреждение города Москвы "Гимназия № 1595"</t>
  </si>
  <si>
    <t>Ешков Владимир Юрьевич</t>
  </si>
  <si>
    <t>8 964 797 80 54</t>
  </si>
  <si>
    <t>2-я Вольская ул., 7, к.2</t>
  </si>
  <si>
    <t>Государственное бюджетное общеобразовательное учреждение города Москвы "Школа № 2051"</t>
  </si>
  <si>
    <t>2129@edu.mos.ru</t>
  </si>
  <si>
    <t>3-й Кожуховский проезд, дом 3А</t>
  </si>
  <si>
    <t>6-я Кожуховская улица, дом 8</t>
  </si>
  <si>
    <t xml:space="preserve">МОСКАЛЕВА Александра Михайловна </t>
  </si>
  <si>
    <t>moskalyova@rgub.ru</t>
  </si>
  <si>
    <t>ул. Большая Черкизовская, д. 4</t>
  </si>
  <si>
    <t>http://www.rgub.ru/schedule/</t>
  </si>
  <si>
    <t>malova.dv@rea.ru
malova-daria@yandex.ru</t>
  </si>
  <si>
    <t>Кивелевич Эмилия</t>
  </si>
  <si>
    <t>8 (499) 230-02-29 (доб.223)</t>
  </si>
  <si>
    <t>kibo@rgdb.ru</t>
  </si>
  <si>
    <t>Калужская пл.д.1</t>
  </si>
  <si>
    <t xml:space="preserve">http://rgdb.ru/home/news-archive/3094-vserossijskij-geograficheskij-diktant-v-rgdb </t>
  </si>
  <si>
    <t>Государственное бюджетное общеобразовательное учреждение "Лицей №1525 "Красносельский"</t>
  </si>
  <si>
    <t>Мусин Ильяс Гаярович</t>
  </si>
  <si>
    <t>8 (499) 264 15 11</t>
  </si>
  <si>
    <t>TregubovaEP@edu.mos.ru</t>
  </si>
  <si>
    <t>2-й Красносельский переулок, дом 18</t>
  </si>
  <si>
    <t>http://lycg1525.mskobr.ru/ads_edu/vtoroj_vserossijskij_geograficheskij_diktant/</t>
  </si>
  <si>
    <t xml:space="preserve"> Государственное бюджетное общеобразовательное учреждение города Москвы "Школа 2009"
(ГБОУ Школа 2009)</t>
  </si>
  <si>
    <t>Ларионова Галина Викторовна</t>
  </si>
  <si>
    <t>8 965 439 83 15</t>
  </si>
  <si>
    <t>Galinalarionova70@yandex.ru</t>
  </si>
  <si>
    <t>ул. Южнобутовская, д. 52 корп. 2</t>
  </si>
  <si>
    <t>http://sch2009uz.mskobr.ru/ads_edu/russkoe_geograficheskoe_obwestvo_priglashaet_vseh_zhelayuwih_prinyat_uchastie_vo_vserossijskom_geograficheskom_diktante/</t>
  </si>
  <si>
    <t xml:space="preserve">Соколова  Нина Васильевна ( учитель географии ) </t>
  </si>
  <si>
    <t>8 909 167 78 74</t>
  </si>
  <si>
    <t>NinVS53@yandex.ru</t>
  </si>
  <si>
    <t>Малый Коптевский проезд, д.3</t>
  </si>
  <si>
    <t>barcic@sch1021.ru</t>
  </si>
  <si>
    <t>Государственное бюджетное общеобразовательное учреждение города Москвы "Школа с углубленным изучением английского языка № 1250"</t>
  </si>
  <si>
    <t>Репина Анна Степановна</t>
  </si>
  <si>
    <t>8 985 761 18 30</t>
  </si>
  <si>
    <t>repinast@yandex.ru</t>
  </si>
  <si>
    <t>Ленинградское шоссе, д. 27</t>
  </si>
  <si>
    <t>Государственное бюджетное общеобразовательное учреждение "Школа № 967"</t>
  </si>
  <si>
    <t>Московкина Светлана Олеговна</t>
  </si>
  <si>
    <t>8 917 533 50 98</t>
  </si>
  <si>
    <t>flur@list.ru</t>
  </si>
  <si>
    <t xml:space="preserve"> ул. Сухонская , дом 13</t>
  </si>
  <si>
    <t>http://sch967.mskobr.ru/primary_edu/strukturnoe_podrazdelenie_shkola_967/obwie_svedeniya/kontakty/</t>
  </si>
  <si>
    <t>Государственное бюджетное общеобразовательное учреждение города Москвы "Гимназия № 1516"</t>
  </si>
  <si>
    <t>Лесонен Татьяна Александровна</t>
  </si>
  <si>
    <t>8 926 847 26 97</t>
  </si>
  <si>
    <t>geo1516@yandex.ru</t>
  </si>
  <si>
    <t>ул. Хабаровская, дом 4А</t>
  </si>
  <si>
    <t>http://gym1516.mskobr.ru/novosti/vserossijskij_geograficheskij_diktant_2016/</t>
  </si>
  <si>
    <t>Трус Ирина Юрьевна</t>
  </si>
  <si>
    <t>8 916 323 24 23                       8 499 141 24 05</t>
  </si>
  <si>
    <t xml:space="preserve">Irina197.1976@gmail.com </t>
  </si>
  <si>
    <t>ул. Партизанская, дом 39</t>
  </si>
  <si>
    <t>http://sch1293.mskobr.ru/novosti/20_noyabrya_gbou_shkola_1293_primet_uchastie_vo_vtorom_vserossijskom_geograficheskom_diktante/</t>
  </si>
  <si>
    <t>Федеральное государственное казенное профессиональное образовательное учреждение "Московское военно-музыкальное училище " Министерсва обороны РФ</t>
  </si>
  <si>
    <t>Федеральное государственное казенное военное образовательное учреждение высшего образования "Военный научно-научный центр Сухопутных войск "Общевойсковая академия вооруженных сил РФ"</t>
  </si>
  <si>
    <t>Федеральное государственное казенное военное образовательное учреждение высшего образования "Военный университет" Министерства обороны РФ</t>
  </si>
  <si>
    <t>Федеральное государственное бюджетное учреждение науки Институт географии Российской академии наук.</t>
  </si>
  <si>
    <t>Добрянский Александр Сергеевич</t>
  </si>
  <si>
    <t>8 926 569 46 87</t>
  </si>
  <si>
    <t>dobriansky@gmail.com, press.igras@gmail.com</t>
  </si>
  <si>
    <t>Старомонетный пер., д.29</t>
  </si>
  <si>
    <t>igras.ru</t>
  </si>
  <si>
    <t>50</t>
  </si>
  <si>
    <t>Государственное бюджетное общеобразовательное учреждение "Гимназия № 1799 "Экополис"</t>
  </si>
  <si>
    <t>Воробьева Ольга Владимировна</t>
  </si>
  <si>
    <t>8 968 045 25 25</t>
  </si>
  <si>
    <t>vov1910@rambler.ru</t>
  </si>
  <si>
    <t>г. Москва, ул. Знаменская, 12/4</t>
  </si>
  <si>
    <t>gym1799.mskobr.ru</t>
  </si>
  <si>
    <t>51</t>
  </si>
  <si>
    <t>alobjanidze@yandex.ru</t>
  </si>
  <si>
    <t>52</t>
  </si>
  <si>
    <t>Общероссийская общественная организация
 "Российский Союз Молодёжи"</t>
  </si>
  <si>
    <t>Березынец Аркадий Александрович</t>
  </si>
  <si>
    <t>8 (495) 625-00-08</t>
  </si>
  <si>
    <t>ruy@ruy.ru</t>
  </si>
  <si>
    <t>г. Москва, ул. Маросейка, 3/13</t>
  </si>
  <si>
    <t>53</t>
  </si>
  <si>
    <t>Муниципальное бюджетное образовательное учреждение города Москвы "Гимназия 625"</t>
  </si>
  <si>
    <t>Кириллова Василиса Алексеевна</t>
  </si>
  <si>
    <t xml:space="preserve">8 (903)145-51-29 </t>
  </si>
  <si>
    <t>kirillova625@mail.ru</t>
  </si>
  <si>
    <t>ул. Новочерёмушкинская, дом 3</t>
  </si>
  <si>
    <t>54</t>
  </si>
  <si>
    <t>Зметная Анастасия Борисовна
Онатий Наталья Ивановна</t>
  </si>
  <si>
    <t>8-495-625-37-00
8-495-625-47-53</t>
  </si>
  <si>
    <t xml:space="preserve"> anastasiyabz@mdn.ru
nataliyaio@mdn.ru</t>
  </si>
  <si>
    <t xml:space="preserve">ул. Новая Басманная дом 4 строение 1, ст. м. Красные Ворота </t>
  </si>
  <si>
    <t>Московская область</t>
  </si>
  <si>
    <t>Муниципальное общеобразовательное учреждение "Каменская средняя общеобразовательная школа №2"</t>
  </si>
  <si>
    <t>Любогощинская Екатерина Николаевна</t>
  </si>
  <si>
    <t>8 909 994 40 81</t>
  </si>
  <si>
    <t>en11@yandex.ru</t>
  </si>
  <si>
    <t>Дмитровский р-н п.Горки-25</t>
  </si>
  <si>
    <t>Бусько Дмитрий Петрович</t>
  </si>
  <si>
    <t>8 (495) 500 13 84,                    8 903 713 58 99</t>
  </si>
  <si>
    <t>d.busko@customs-academy.ru</t>
  </si>
  <si>
    <t xml:space="preserve"> г. Люберцы, Комсомольский проспект, д. 4</t>
  </si>
  <si>
    <t>http://rta.customs.ru/nrta/index.php?option=com_content&amp;view=article&amp;id=3196:20-2016-1-r&amp;catid=8:notices&amp;Itemid=2250</t>
  </si>
  <si>
    <t>Муниципальное бюджетное общеобразовательное учреждение Средняя общеобразовательная школа № 25 г. Химки</t>
  </si>
  <si>
    <t>Кондратова Елена Викторовна, учитель географии</t>
  </si>
  <si>
    <t>8 (968) 097 32 07</t>
  </si>
  <si>
    <t>г. Химки Молодежный проезд, д.4</t>
  </si>
  <si>
    <t>http://mou25.himki-edu.ru/</t>
  </si>
  <si>
    <t>Муниципальное общеобразовательное учреждение Дубровицкая средняя общеобразовательная школа имени Героя России А.Г. Монетова</t>
  </si>
  <si>
    <t xml:space="preserve">Куксова Светлана Геннадьевна, заместитель директора по УВР, учитель географии </t>
  </si>
  <si>
    <t>8 910 477 46 40</t>
  </si>
  <si>
    <t>kuksova69@gmail.com</t>
  </si>
  <si>
    <t>Городской округ Подольск, пос. Дубровицы, д. 48</t>
  </si>
  <si>
    <t>http://dubrschpodr.edumsko.ru/about/news</t>
  </si>
  <si>
    <t>Федеральное государственное бюджетное образовательное учреждение высшего общазования "Российский Государственный Университет Туризма и Сервиса"</t>
  </si>
  <si>
    <t>Сахарчук Елена Сергеевна</t>
  </si>
  <si>
    <t>8 916 151 53 03</t>
  </si>
  <si>
    <t>tig_dekanat@mail.ru, e.sakharchuk2013@yandex.ru</t>
  </si>
  <si>
    <t>Пушкинский м.р., д.п. Черкизово, ул. Главная, д.99</t>
  </si>
  <si>
    <t>http://rguts.ru/2932-vserossiyskiy-geograficheskiy-giktant.html</t>
  </si>
  <si>
    <t>Муниципальное Бюджетное Общеобразовательное Учреждение  Средняя Общеобразовательная школа № 1 г.о. Пущино</t>
  </si>
  <si>
    <t xml:space="preserve">Агеева Юлия Сергеевна  </t>
  </si>
  <si>
    <t xml:space="preserve">8 915 390 04 56  </t>
  </si>
  <si>
    <t>uli4ka19861507@mail.ru</t>
  </si>
  <si>
    <t>Муниципальное общеобразовательное учреждение Орудьевская средняя общеобразовательная школа</t>
  </si>
  <si>
    <t>Фадеева Ирина Васильевна, учитель химии и географии</t>
  </si>
  <si>
    <t>8 926 992 87 35</t>
  </si>
  <si>
    <t>Дмитровский район, село Орудьево, улица Фабричная</t>
  </si>
  <si>
    <t>dmouorud.edumsko.ru</t>
  </si>
  <si>
    <t>Общество с ограниченной ответственностью "Холодильная Компания"</t>
  </si>
  <si>
    <t>Медведев Геннадий Вячеславович</t>
  </si>
  <si>
    <t xml:space="preserve">8 910 422 33 09 </t>
  </si>
  <si>
    <t xml:space="preserve">89104223309@mail.ru </t>
  </si>
  <si>
    <t>Ступинский район п.Михнево ул.Горького 3а</t>
  </si>
  <si>
    <t>www.hol-com.ru</t>
  </si>
  <si>
    <t>Полякова Лариса Сергеевна, учитель географии.</t>
  </si>
  <si>
    <t>8 915 418 98 88</t>
  </si>
  <si>
    <t>Lara.polyakova.1978@bk.ru</t>
  </si>
  <si>
    <t>г. Балашиха, шоссе
Энтузиастов, д. 53.</t>
  </si>
  <si>
    <t>И.</t>
  </si>
  <si>
    <t>dina.balakhonova@mail.ru</t>
  </si>
  <si>
    <t>Муниципальное бюджетное общеобразовательное учреждение
Городского округа Балашиха
" Средняя общеобразовательная школа № 2 "</t>
  </si>
  <si>
    <t>Архипова Елена Ханифовна</t>
  </si>
  <si>
    <t>8 (495) 523 91 85                     8 925 885 43 84</t>
  </si>
  <si>
    <t>mou2sch@mail.ru, LenokAX@yandex.ru</t>
  </si>
  <si>
    <t>Городской округ Балашиха, ул. Кудаковского,1.</t>
  </si>
  <si>
    <t>http://bal-sch2.edumsko.ru/about/news/vserossijskij_geograficheskij_diktant</t>
  </si>
  <si>
    <t>Федеральное государственное казенное военное образовательное учреждение высшего образования "Военная академия Ракетных войск стратегического назначения имени Петра Великого" министерства обороны РФ</t>
  </si>
  <si>
    <t>Филиал федерального государственного казенного военного образовательного учреждения " Военная академия Ракетных войск стратегического назначения имени Петра Великого "Министерства обороны РФ</t>
  </si>
  <si>
    <t>cherkizovschool@mail.ru</t>
  </si>
  <si>
    <t>Государственное образовательное учреждение высшего образования Московской области "Московский государственный областной университет"</t>
  </si>
  <si>
    <t>Пучкова Оксана Сергеевна</t>
  </si>
  <si>
    <t>8 916 382 39 65</t>
  </si>
  <si>
    <t>osp.geo@mgou.ru</t>
  </si>
  <si>
    <t>г. Мытищи, ул. Веры Волошиной, д.24</t>
  </si>
  <si>
    <t>https://mgou.ru/,   
http://olimp.mgou.ru/2016/11/11/priem-zayavok-na-uchastie-vo-vtorom-vserossijskom-geograficheskom-diktante-2016/</t>
  </si>
  <si>
    <t>Муниципальное бюджетное учреждение культуры "Центр культуры пос. совхоза им. Ленина"
(МБУК "Центр культуры пос. совхоза им. Ленина)</t>
  </si>
  <si>
    <t>Полетаев Владимир Васильевич</t>
  </si>
  <si>
    <t>8 926 079 68 49</t>
  </si>
  <si>
    <t>event.sovkhoz@gmail.com</t>
  </si>
  <si>
    <t>Ленинский район, Совхоз им. Ленина, д. 7 А</t>
  </si>
  <si>
    <t>https://vk.com/cmi_orion?w=wall-36558924_954</t>
  </si>
  <si>
    <t>Мурманская область</t>
  </si>
  <si>
    <t>Икко Наталья Викторовна - заведующая
кафедрой естественных наук МАГУ</t>
  </si>
  <si>
    <t xml:space="preserve"> 8 902 137 37 61</t>
  </si>
  <si>
    <t>e-mail: ikko@lenta.ru</t>
  </si>
  <si>
    <t>г. Мурманск,
ул. Капитана
Егорова, д.15</t>
  </si>
  <si>
    <t>http://www.mshu.edu.ru</t>
  </si>
  <si>
    <t>Федеральное государственное бюджетное образовательное учреждение высшего профессионального образования "Мурманский государственный технический университет"</t>
  </si>
  <si>
    <t>Ибатуллина Саида Талгатовна</t>
  </si>
  <si>
    <t>8 (8152) 40 32 94
8 921 709 69 76.</t>
  </si>
  <si>
    <t>ibatullinast@mstu.edu.ru</t>
  </si>
  <si>
    <t>г. Мурманск,
ул. Спортивная,
д. 13</t>
  </si>
  <si>
    <t>http://www.mstu.edu.ru</t>
  </si>
  <si>
    <t>Муниципальное бюджетное общеобразовательное учреждение "Средняя общеобразовательная школа № 10 имени К. И. Душенова"</t>
  </si>
  <si>
    <t>Мелькикян Людмила Брониславовна –
директор школы</t>
  </si>
  <si>
    <t>8 (81537) 4 81 37</t>
  </si>
  <si>
    <t>mail@severschool10.ru</t>
  </si>
  <si>
    <t>г. Североморск,
ул. Душенова,
д. 13а</t>
  </si>
  <si>
    <t>http://severschool10.ru</t>
  </si>
  <si>
    <t>Чернов Александр Владимирович -
директор филиала</t>
  </si>
  <si>
    <t>8 (81551) 7 36 60</t>
  </si>
  <si>
    <t>ChernovAV@mstu.edu.ru</t>
  </si>
  <si>
    <t>г. Полярный,
ул. Лунина, д. 5</t>
  </si>
  <si>
    <t>http://pf.mstu.edu.ru</t>
  </si>
  <si>
    <t>Щур Надежда Владимировна</t>
  </si>
  <si>
    <t>8 921 511 45 91</t>
  </si>
  <si>
    <t>press@arcticsu.ru</t>
  </si>
  <si>
    <t>г. Апатиты, ул. Лесная, д. 29</t>
  </si>
  <si>
    <t>http://www.arcticsu.ru</t>
  </si>
  <si>
    <t>Ненецкий Автономный округ</t>
  </si>
  <si>
    <t>83</t>
  </si>
  <si>
    <t>Уваров Сергей Александрович</t>
  </si>
  <si>
    <t>8 911 586 45 05</t>
  </si>
  <si>
    <t>sergeiuvarov@ya.ru</t>
  </si>
  <si>
    <t>г. Нарьян-Мар, ул. Победы д.5.</t>
  </si>
  <si>
    <t xml:space="preserve">http://www.naomuseum.ru/news/586-priglashaem-v-nenetskij-kraevedcheskij-muzej-na-ii-vserossijskogo-geograficheskogo-diktanta-2016 </t>
  </si>
  <si>
    <t>Борисова Мария Дмитриевна</t>
  </si>
  <si>
    <t>8 911 556 77 92</t>
  </si>
  <si>
    <t>info@naomuseum.ru, school-472@mail.ru</t>
  </si>
  <si>
    <t>г. Нарьян-Мар, проезд  имени Капитана Матросова д. 1</t>
  </si>
  <si>
    <t>http://school4nao.ru/index.php?ELEMENT_ID=941</t>
  </si>
  <si>
    <t xml:space="preserve">Вешнякова Валентина Александровна </t>
  </si>
  <si>
    <t>8 (81857) 2 31 11</t>
  </si>
  <si>
    <t>nesskaya@mail.ru</t>
  </si>
  <si>
    <t>с. Несь, ул. Школьная, д.2, каб. 7, 16</t>
  </si>
  <si>
    <t>http://schoolnes.ru/p57aa1.html</t>
  </si>
  <si>
    <t>Муниципальное автономное общеобразовательное учреждение "Средняя общеобразовательная школа №1", г. Лабытнанги</t>
  </si>
  <si>
    <t>Малахинская Лариса Васильевна</t>
  </si>
  <si>
    <t>otdeloopp@mail.ru</t>
  </si>
  <si>
    <t>г. Лабытнанги, ул. Октябрьская, д. 17</t>
  </si>
  <si>
    <t>Нижегородская область</t>
  </si>
  <si>
    <t>Федеральное государственное бюджетное образовательное учреждение высшего образования "Нижегородский государственный педагогический университет имени Козьмы Минина"</t>
  </si>
  <si>
    <t>Федоров А.А.</t>
  </si>
  <si>
    <t>8 (831) 436 18 74</t>
  </si>
  <si>
    <t>mininuniver@mininuniver.ru
liudmila.erschowa2017@yandex.ru</t>
  </si>
  <si>
    <t>г. Нижний Новгород, ул. Ульянова, 1</t>
  </si>
  <si>
    <t>Иваньковский Сергей Львович</t>
  </si>
  <si>
    <t>8 910 874 54 00</t>
  </si>
  <si>
    <t>lew1968@mail.ru</t>
  </si>
  <si>
    <t>г.Нижний Новгород, пр.Ленина, 23, корп. 2</t>
  </si>
  <si>
    <t>http://www.unn.ru/site/sveden/common</t>
  </si>
  <si>
    <t>Муниципальное бюджетное общеобразовательное учреждение Ужовская средняя школа (МБОУ Ужовская СШ)</t>
  </si>
  <si>
    <t>Стучилина Т.В.</t>
  </si>
  <si>
    <t>8 908 167 89 86</t>
  </si>
  <si>
    <t>olesya.chursina.01@mail.ru</t>
  </si>
  <si>
    <t>Починковский район, п.Ужовка, ул. Пушкинская, дом 52-а</t>
  </si>
  <si>
    <t>Сазонова Лариса Юрьевна</t>
  </si>
  <si>
    <t>8 910 397 27 28
8 (83130) 7 86 50</t>
  </si>
  <si>
    <t>larisasazonova@yandex.ru
info@sc5.edusarov.ru</t>
  </si>
  <si>
    <t>г.Саров, ул.Александровича, 16, корпус а</t>
  </si>
  <si>
    <t>http://sc5.ucoz.ru/</t>
  </si>
  <si>
    <t>Новгородская область</t>
  </si>
  <si>
    <t>Новгородский государственный университет имени Ярослава Мудрого</t>
  </si>
  <si>
    <t>Наталья Геннадьевна Дмитрук</t>
  </si>
  <si>
    <t>8 (8162) 77 34 58</t>
  </si>
  <si>
    <t>novgeo@mail.ru
natalia.dmitruk@novsu.ru</t>
  </si>
  <si>
    <t>г. Великий Новгород, Большая Санкт-Петербургская ул., 41, ауд.3 поточная</t>
  </si>
  <si>
    <t>http://www.novsu.ru/news/77646/?returnUri=L2kuMTAwOTU3MS8=</t>
  </si>
  <si>
    <t>Бушигина Ирина Борисовна</t>
  </si>
  <si>
    <t>8 921 200 49 16</t>
  </si>
  <si>
    <t>school9bor@yandex.ru</t>
  </si>
  <si>
    <t>г.Боровичи ул.Кооперативная, 51</t>
  </si>
  <si>
    <t>Михеева Зоя Викторовна</t>
  </si>
  <si>
    <t>8 902 148 31 07</t>
  </si>
  <si>
    <t>tamara.tvorogova@yandex.ru</t>
  </si>
  <si>
    <t>п. Волот, ул. Комсомольская, д. 17</t>
  </si>
  <si>
    <t>Муниципальное автономное учреждение "Молодежный центр "Импульс"</t>
  </si>
  <si>
    <t>Чистова Елена Викторовна</t>
  </si>
  <si>
    <t>8 (8166) 86 19 88</t>
  </si>
  <si>
    <t>lub-impuls@mail.ru</t>
  </si>
  <si>
    <t>п.Любытино, ул.Пушкинскаяд.24</t>
  </si>
  <si>
    <t>https://vk.com/id140019985</t>
  </si>
  <si>
    <t>Симонова Наталья Александровна</t>
  </si>
  <si>
    <t>8 (8166) 03 17 85</t>
  </si>
  <si>
    <t>klementina2010@yandex.ru</t>
  </si>
  <si>
    <t>г. Малая Вишера ул. Карла Маркса д. 18</t>
  </si>
  <si>
    <t>Васильева Ирина Евгеньевна</t>
  </si>
  <si>
    <t>8 (8166) 32 11 31</t>
  </si>
  <si>
    <t>bible@novgorod.net</t>
  </si>
  <si>
    <t>с. Марёво ул. Мудрова д. 19</t>
  </si>
  <si>
    <t>Кольцова Татьяна Сергеевна</t>
  </si>
  <si>
    <t>8 909 535 12 25</t>
  </si>
  <si>
    <t>Koltsowa.tania2012@yandex.ru</t>
  </si>
  <si>
    <t>Новгородская обл., с.Мошенское, ул.Калинина, д.32</t>
  </si>
  <si>
    <t>Муниципальное автономное общеобразовательное учреждение  Пролетарская средняя общеобразовательная школа</t>
  </si>
  <si>
    <t>Жукова Д.А.</t>
  </si>
  <si>
    <t>8 (8166) 744 167</t>
  </si>
  <si>
    <t>psoh110@yandex.ru</t>
  </si>
  <si>
    <t>Новгородский район, п.Пролетарий, ул. Школьный двор, д.4</t>
  </si>
  <si>
    <t>Тихонова Ирина Витальевна</t>
  </si>
  <si>
    <t>8 (8166) 95 25 87</t>
  </si>
  <si>
    <t>mosshn1@mail.ru</t>
  </si>
  <si>
    <t>г. Пестово, ул. Новгородская, д.77</t>
  </si>
  <si>
    <t>Кузьмина Эльвира Азовна</t>
  </si>
  <si>
    <t>8 (8165) 53 11 43</t>
  </si>
  <si>
    <t>soltsi.galaktika@yandex.ru</t>
  </si>
  <si>
    <t>г. Сольцы, Советский проспект, дом 11</t>
  </si>
  <si>
    <t>http://5316komsol.edusite.ru/p46aa1.html#</t>
  </si>
  <si>
    <t>Любомирова Лариса Алексеевна</t>
  </si>
  <si>
    <t>8 (8165) 25 73 83</t>
  </si>
  <si>
    <t>mtv68@list.ru</t>
  </si>
  <si>
    <t>г. Старая Русса, ул. Александровская, д.10</t>
  </si>
  <si>
    <t>Анджан Инна Владимировна</t>
  </si>
  <si>
    <t>8 960 201 68 10 
8 921 192 48 45</t>
  </si>
  <si>
    <t>ou1_tudovo@mail.ru</t>
  </si>
  <si>
    <t>г.Чудово ул. Титова д.10</t>
  </si>
  <si>
    <t>Виноградова Наталья Николаевна</t>
  </si>
  <si>
    <t>8 (8166) 55 59 09</t>
  </si>
  <si>
    <t>logos25@yandex.ru</t>
  </si>
  <si>
    <t>г. Чудово, ул. Титова, д.10-а</t>
  </si>
  <si>
    <t>Дэр Валентина Павловна</t>
  </si>
  <si>
    <t>8 981 164 34366</t>
  </si>
  <si>
    <t>valentina_derr@mail.ru</t>
  </si>
  <si>
    <t>Чудовский район, д.Сябреницы, ул. Школьная, 1</t>
  </si>
  <si>
    <t>http://syabrenitskayaschool.edusite.ru/p46aa1.html</t>
  </si>
  <si>
    <t>Постнова Наталья Николаевна</t>
  </si>
  <si>
    <t>8 (8166) 54 24 21</t>
  </si>
  <si>
    <t>natali.postnova@mail.ru</t>
  </si>
  <si>
    <t>Чудовский район, с. Оскуй Ул. Тони Михеевой,
д.  3</t>
  </si>
  <si>
    <t>Конькова Елена Геннадьевна</t>
  </si>
  <si>
    <t>8 (8165) 65 46 26</t>
  </si>
  <si>
    <t>1971rjymrjdf@mail.ru</t>
  </si>
  <si>
    <t>п.Шимск, ул.Новгородская, д.19</t>
  </si>
  <si>
    <t>Гаврилова Ольга Анатольевна</t>
  </si>
  <si>
    <t>8 921 695 25 89</t>
  </si>
  <si>
    <t>oljakobr@mail.ru</t>
  </si>
  <si>
    <t>Батецкий район посёлок Батецкий ул. Первомайская д. 24</t>
  </si>
  <si>
    <t>Акимова Галина Николаевна</t>
  </si>
  <si>
    <t>8 (8165) 14 23 85</t>
  </si>
  <si>
    <t>п. Демянск, ул. Школьная д.10</t>
  </si>
  <si>
    <t>Муниципальное автономное общеобразовательное учреждение "Лавровская средняя школа имени Героя Советского Союза И.Д. Черняховского"</t>
  </si>
  <si>
    <t>Мудрова Любовь Анатольевна</t>
  </si>
  <si>
    <t>8 (8165) 19 81 83</t>
  </si>
  <si>
    <t>Демянский район д. Лаврово, ул. Школьная д.2.</t>
  </si>
  <si>
    <t>Дудник Елена Владимировна</t>
  </si>
  <si>
    <t>8 (8165) 19 42 38</t>
  </si>
  <si>
    <t>С. Лычково Демянского района Новгородской области, ул. 1 Мая, дом 28</t>
  </si>
  <si>
    <t>Кукушкина Людмила Семеновна</t>
  </si>
  <si>
    <t>8 (8165) 19 63 43</t>
  </si>
  <si>
    <t>Демянский район, д. Ямник, ул. Садовая, д. 2а</t>
  </si>
  <si>
    <t>http://yamnik.edusite.ru/p15aa1.html</t>
  </si>
  <si>
    <t>Базарова Татьяна Николаевна</t>
  </si>
  <si>
    <t>8 (8165)19 96 31</t>
  </si>
  <si>
    <t>knevschool@mail.ru</t>
  </si>
  <si>
    <t>Демянский район, п. Кневицы, ул. Школьная, д. 1</t>
  </si>
  <si>
    <t>Новосибирская область</t>
  </si>
  <si>
    <t>Федеральное государственное бюджетное образовательное учреждение высшего образования "Сибирский Государственный Универститет Геосистем и Технологий"</t>
  </si>
  <si>
    <t>Радченко Людмила Констанстиновна</t>
  </si>
  <si>
    <t>8 923 228 18 64</t>
  </si>
  <si>
    <t>ss9573@yandex.ru</t>
  </si>
  <si>
    <t>г. Новосибирск, ул. Плахотного, д. 10</t>
  </si>
  <si>
    <t>Государственная публичная научно-техническая библиотека Сибирского отделения Российской академии наук</t>
  </si>
  <si>
    <t>Мелентьева Татьяна Анатольевна</t>
  </si>
  <si>
    <t>8 (383) 266 17 96</t>
  </si>
  <si>
    <t>ris@spsl.nsc.ru</t>
  </si>
  <si>
    <t>г. Новосибирск, ул. Восход, 15</t>
  </si>
  <si>
    <t>Муниципальное Бюджетное Образовательное Учреждение Средняя Общеобразовательная Школа №4</t>
  </si>
  <si>
    <t>Занина Ольга Леонидовна</t>
  </si>
  <si>
    <t>8 983 315 03 96</t>
  </si>
  <si>
    <t>г. Татарск, Ул.Пушкина , 93</t>
  </si>
  <si>
    <t xml:space="preserve">http://s_4.tat.edu54.ru/p194aa1.html </t>
  </si>
  <si>
    <t>муниципальное бюджетное общеобразовательное учреждение Зубовская средняя общеобразовательная школа</t>
  </si>
  <si>
    <t>Тимошенко Сергей Анатольевич</t>
  </si>
  <si>
    <t>8 (383) 64 54 122.</t>
  </si>
  <si>
    <t>Татарский район, с.Зубовка, ул.Ленина, 10 б</t>
  </si>
  <si>
    <t>Муниципальное казенное общеобразовательное учреждение "Основная общеобразовательная школа п. Алексеевский" Искитимского района Новосибирской области</t>
  </si>
  <si>
    <t>Петрова Светлана Алексеевна</t>
  </si>
  <si>
    <t>8 905 937 62 19,                      8 (383) 43 63</t>
  </si>
  <si>
    <t>alexeevskii-s@yandex.ru</t>
  </si>
  <si>
    <t>Искитимский район п. Алексеевский</t>
  </si>
  <si>
    <t>http://s_alexv.isk.edu54.ru/p17aa1.html</t>
  </si>
  <si>
    <t>Муниципальное казенное общеобразовательное учреждение</t>
  </si>
  <si>
    <t>Пшенова Тамара Владимировна</t>
  </si>
  <si>
    <t>8 913 462 17 22</t>
  </si>
  <si>
    <t>toma.pshenova63@mail.ru</t>
  </si>
  <si>
    <t>Барабинский район, п.Тополевка, ул.Школьная 9В</t>
  </si>
  <si>
    <t>Федеральное государственное бюджетное образовательное учреждение высшего профессионального образования "Новосибирский государтсвенный университет экономики и управления "НИНХ"</t>
  </si>
  <si>
    <t>Шамраева Наталья Владимировна</t>
  </si>
  <si>
    <t xml:space="preserve"> 8 (383) 243 95 14                 8 923 112 35 80 </t>
  </si>
  <si>
    <t xml:space="preserve"> ecologist-club@mail.ru </t>
  </si>
  <si>
    <t xml:space="preserve"> г. Новосибирск, ул. Каменская, 52/1</t>
  </si>
  <si>
    <t>https://nsuem.ru/university/news-and-announces/detail.php?ID=92447</t>
  </si>
  <si>
    <t>Муниципальное Бюджетное Образовательное Учреждение -лицей</t>
  </si>
  <si>
    <t>Жирнова Майя Валентиновна</t>
  </si>
  <si>
    <t>8 383 64 20139</t>
  </si>
  <si>
    <t>maya68@mail.ru</t>
  </si>
  <si>
    <t>г. Татарск, улица Закриевского 64а</t>
  </si>
  <si>
    <t>http://s_licsey.tat.edu54.ru/</t>
  </si>
  <si>
    <t>Рудина Надежда Васильевна, Матвеева Ольга Ивановна</t>
  </si>
  <si>
    <t>8 913 768 59 74                      8 952 923 71 12                     8 (383) 317 19 41                       8 (383) 317 17 69</t>
  </si>
  <si>
    <t>nadezhdarudina@yandex.ru</t>
  </si>
  <si>
    <t>г. Новосибирск, улица Чигорина, дом № 8</t>
  </si>
  <si>
    <t>Шутова Надежда Александровна</t>
  </si>
  <si>
    <t>8 (383) 412 43 09</t>
  </si>
  <si>
    <t>bsk_sh10@mail.ru</t>
  </si>
  <si>
    <t>г. Бердск, ул. Ленина, 13</t>
  </si>
  <si>
    <t>Муниципальное бюджетное общеобразовательное учреждение города Новосибирска "Средняя общеобразовательная школа №160"</t>
  </si>
  <si>
    <t>Вандакуров Дмитрий Евгеньевич</t>
  </si>
  <si>
    <t>8 (383) 351 57 46                    8 923 222 82 95</t>
  </si>
  <si>
    <t>gazeta160@mail.ru</t>
  </si>
  <si>
    <t>г. Новосибирск, ул. Выставочная, 8</t>
  </si>
  <si>
    <t>http://scholl60.ru/</t>
  </si>
  <si>
    <t>Федеральное госудрственное казенное военное образовательное учреждение высшего образования "Новосибирское высшее военное командное училище" Министерства обороны Российской Федерации (г. Новосибирск)</t>
  </si>
  <si>
    <t>Федеральное государственное бюджетное образовательное учреждение высшего образования "Новосибирский государственный педагогический университет" (ФГБОУ ВО "НГПУ")</t>
  </si>
  <si>
    <t xml:space="preserve">Ионова Наталья Владимировна </t>
  </si>
  <si>
    <t>8 905 930 43 53</t>
  </si>
  <si>
    <t>nv_ionova@mail.ru</t>
  </si>
  <si>
    <t>г. Новосибирск, ул. Вилюйская, 28</t>
  </si>
  <si>
    <t>Муниципальное бюджетное общеобразовательное учреждение "Средняя общеобразовательная школа №№ "Пеликан"</t>
  </si>
  <si>
    <t>Недоговорова Нина Владимировна</t>
  </si>
  <si>
    <t>nvnsp@yandex.ru</t>
  </si>
  <si>
    <t>г. Бердск, ул. Кутузова, д. 34</t>
  </si>
  <si>
    <t>Омская область</t>
  </si>
  <si>
    <t>55</t>
  </si>
  <si>
    <t>Федеральное госуарственное бюджетное образовательное учреждение "Омский государственный педагогический университет"</t>
  </si>
  <si>
    <t>Статва Анна Леонидовна</t>
  </si>
  <si>
    <t>8 904 323 40 55</t>
  </si>
  <si>
    <t>annastatva@yandex.ru</t>
  </si>
  <si>
    <t>г. Омск, Набережная им. Тухачевского, д. 14.</t>
  </si>
  <si>
    <t>Федеральное государственое казенное общеобразовательное учреждение "Омский кадетский военный корпус Министерства обороны Российской Федерации"</t>
  </si>
  <si>
    <t>Оренбургская область</t>
  </si>
  <si>
    <t>56</t>
  </si>
  <si>
    <t>Муниципальное общеобразовательное автономное учреждение "Лицей № 1" г. Оренбурга</t>
  </si>
  <si>
    <t>Кургузов Виталий Александрович</t>
  </si>
  <si>
    <t>8 922 530 88 69</t>
  </si>
  <si>
    <t>wita_06_82@mail.ru</t>
  </si>
  <si>
    <t>г. Оренбург, ул. Харьковская, д.14</t>
  </si>
  <si>
    <t>Деденев Сергей Александрович</t>
  </si>
  <si>
    <t>8 919 840 59 94</t>
  </si>
  <si>
    <t>Sergei_dedenev@mail.ru</t>
  </si>
  <si>
    <t>Новосергиевский район, село Покровка улица Кооперативная 12, а</t>
  </si>
  <si>
    <t>https://vk.com/public66746808?z=photo-66746808_456239051%2Falbum-66746808_00%2Frev
https://ok.ru/profile/514368331634/pphotos/848765030002</t>
  </si>
  <si>
    <t>Федеральное государственное бюджетное образовательное учреждение высшего профессионального образования "Оренбургский государственный университет"</t>
  </si>
  <si>
    <t>Герасименко Татьяна Ильинична</t>
  </si>
  <si>
    <t>8 (3532) 37 25 42</t>
  </si>
  <si>
    <t>tanyag26@yandex.ru</t>
  </si>
  <si>
    <t>г. Оренбург, пр-т Победы д. 13</t>
  </si>
  <si>
    <t>http://www.osu.ru/news/1722</t>
  </si>
  <si>
    <t>Меркулова Татьяна Владимировна</t>
  </si>
  <si>
    <t>8 922 542 63 35</t>
  </si>
  <si>
    <t>merckulovatatiana@yandex.ru</t>
  </si>
  <si>
    <t>Саракташский район, п. Саракташ, ул. Первомайская дом 97</t>
  </si>
  <si>
    <t>http://www.school370002.edusite.ru/</t>
  </si>
  <si>
    <t xml:space="preserve">Карибаев Руслан Иманович </t>
  </si>
  <si>
    <t xml:space="preserve">8 932 545 08 11 </t>
  </si>
  <si>
    <t xml:space="preserve">ruskar2013@yandex.ru </t>
  </si>
  <si>
    <t>Красногвардейский район, с. Плешаново, ул. Ленина, 121</t>
  </si>
  <si>
    <t>Орловская область</t>
  </si>
  <si>
    <t>57</t>
  </si>
  <si>
    <t>Сараева Анна Михайловна -  зав. кафедрой географии, кандидат педагогических наук, профессор.</t>
  </si>
  <si>
    <t>8 903 880 48 17</t>
  </si>
  <si>
    <t>amsaraeva-osu@yandex.ru</t>
  </si>
  <si>
    <t>г. Орел, ул. Комсомольская, д. 95</t>
  </si>
  <si>
    <t>htttp://orelunivar.ru/events/118</t>
  </si>
  <si>
    <t>Воронкова Татьяна Анатольевна
директор курсов дополнительного профессионального образования</t>
  </si>
  <si>
    <t>8 903 637 01 01</t>
  </si>
  <si>
    <t xml:space="preserve">TAVoronkova@fa.ru </t>
  </si>
  <si>
    <t>г. Орел, ул. Гостиная, д. 2</t>
  </si>
  <si>
    <t>Распашнова Любовь Ивановна
заместитель директора по учебной работе</t>
  </si>
  <si>
    <t>8 920 808 26 36</t>
  </si>
  <si>
    <t xml:space="preserve">lu_ras@mail.ru </t>
  </si>
  <si>
    <t>г. Мценск, ул. Тургенева д. 196, каб. 4</t>
  </si>
  <si>
    <t>Колякина Елена Анатольевна
заместитель директора по
учебно-методической работе</t>
  </si>
  <si>
    <t>8 919 207 34 00</t>
  </si>
  <si>
    <t xml:space="preserve">svetleonova@mail.ru </t>
  </si>
  <si>
    <t>г. Ливны, ул.Мира, 152-а.</t>
  </si>
  <si>
    <t>koshelevo2015@yandex.ru</t>
  </si>
  <si>
    <t>Пензенская область</t>
  </si>
  <si>
    <t>58</t>
  </si>
  <si>
    <t xml:space="preserve">Муниципальное бюджетное общеобразовательное учреждение 
средняя общеобразовательная школа № 56 г. Пензы </t>
  </si>
  <si>
    <t>Шершакова Анна Михайловна</t>
  </si>
  <si>
    <t>8 (8412) 43 57 56                  8 906 396 33 48</t>
  </si>
  <si>
    <t>г.Пенза, ул. Рахманинова, д.37-а</t>
  </si>
  <si>
    <t>Муниципальное общеобразовательное учреждение лицей №2,</t>
  </si>
  <si>
    <t>Савелова Зоя Петровна</t>
  </si>
  <si>
    <t>8 (84167) 2 09 24</t>
  </si>
  <si>
    <t>alekseymaryin@mail.ru</t>
  </si>
  <si>
    <t>г. Сердобск, улица Ленина, 116</t>
  </si>
  <si>
    <t>Федеральное государственное бюджетное образовательное учреждение высшего образования "Пензенский государственный университет", Педагогический институт имени В.Г. Белинского, Факультут физико-математических и естественных наук, кафедра "География"</t>
  </si>
  <si>
    <t>Симакова Наталья Анатольевна, зав. кафедрой "География"</t>
  </si>
  <si>
    <t xml:space="preserve"> 8 905 015 38 20                      8 960 317 53 11</t>
  </si>
  <si>
    <t>simakovanat@mail.ru       penzgeo@rambler.ru</t>
  </si>
  <si>
    <t>г. Пенза, ул. Лермонтова, 37, корпус 15</t>
  </si>
  <si>
    <t>Пермский край</t>
  </si>
  <si>
    <t>59</t>
  </si>
  <si>
    <t>School.ver@rambler.ru
aluchnikov@yandex.ru</t>
  </si>
  <si>
    <t>Телеусова Ольга Владимировна</t>
  </si>
  <si>
    <t>8 902 806 74 53</t>
  </si>
  <si>
    <t>teleusova.olga@yandex.ru</t>
  </si>
  <si>
    <t>г. Губаха, ул. Дегтярева, 9</t>
  </si>
  <si>
    <t>http://gubalib.permculture.ru/%d0%b2-%d0%b3%d1%83%d0%b1%d0%b0%d1%85%d0%b5-%d0%bd%d0%b0%d0%bf%d0%b8%d1%88%d1%83%d1%82-%c2%ab%d0%b2%d1%81%d0%b5%d1%80%d0%be%d1%81%d1%81%d0%b8%d0%b9%d1%81%d0%ba%d0%b8%d0%b9-%d0%b3%d0%b5%d0%be%d0%b3%d1%80%d0%b0%d1%84%d0%b8%d1%87%d0%b5%d1%81%d0%ba%d0%b8%d0%b9-%d0%b4%d0%b8%d0%ba%d1%82%d0%b0%d0%bd%d1%82%c2%bb.aspx</t>
  </si>
  <si>
    <t>Муниципальное бюджетное учреждение культуры "Центальная городская Библиотека имени К.Т. Хлебникова" г. Кунгура</t>
  </si>
  <si>
    <t>Сарапульцева Светлана Павловна</t>
  </si>
  <si>
    <t xml:space="preserve">8 (34271) 2 49 86 </t>
  </si>
  <si>
    <t>mbo.cb.kungur@mail.ru</t>
  </si>
  <si>
    <t>г. Кунгур, ул. Воровского, 2</t>
  </si>
  <si>
    <t>https://vk.com/biblio_kungur
http://www.kungurlitera.ru</t>
  </si>
  <si>
    <t>Государственное бюджетное профессиональное образовательное учреждение  " Соликамский горно-химический техникум"</t>
  </si>
  <si>
    <t>Белкина Эльвира Вильевна</t>
  </si>
  <si>
    <t>8 909 118 85 53</t>
  </si>
  <si>
    <t>bel78905@mail.ru</t>
  </si>
  <si>
    <t>г. Соликамск, пр. Строителей, д. 2</t>
  </si>
  <si>
    <t>Фролова Ирина Викторовна</t>
  </si>
  <si>
    <t>8 (342) 239 64 41                  8 902 633 32 94</t>
  </si>
  <si>
    <t>http://www.psu.ru, http://geo.psu.ru</t>
  </si>
  <si>
    <t>Курганова Светлана Станиславовна</t>
  </si>
  <si>
    <t>8 901 265 22 83</t>
  </si>
  <si>
    <t>fedgn@mail.ru</t>
  </si>
  <si>
    <t>Косинский район с.Чураки ул.Космонавтов,14</t>
  </si>
  <si>
    <t>yana-piller@mail.ru</t>
  </si>
  <si>
    <t>Муниципальное автономное общеобразовательное учреждение   "Курганская основная общеобразовательная школа"</t>
  </si>
  <si>
    <t>selyanina.vera@mail.ru</t>
  </si>
  <si>
    <t>618613  Пермский край, Чердынский район, поселок Курган, ул. Коммунистическая ,4</t>
  </si>
  <si>
    <t>Муниципальное бюджетное учреждение культуры "Центральная городская библиотека им.К.Т.Хлебникова"</t>
  </si>
  <si>
    <t>Култышева Алевтина Михайловна</t>
  </si>
  <si>
    <t>8 (342) 712 41 76</t>
  </si>
  <si>
    <t>central-biblio@mail.ru</t>
  </si>
  <si>
    <t>г.Кунгур,
ул.Гоголя,40</t>
  </si>
  <si>
    <t>https://vk.com/biblio_kungur
http://www.kungurlitera.ru</t>
  </si>
  <si>
    <t>Сальников Андрей Михайлович</t>
  </si>
  <si>
    <t xml:space="preserve"> 8 908 258 28 94</t>
  </si>
  <si>
    <t>intel-club@mail.ru</t>
  </si>
  <si>
    <t>г. Верещагино, ул.Коммунистическая 56</t>
  </si>
  <si>
    <t>https://vk.com/event130901979</t>
  </si>
  <si>
    <t>Муниципальное бюджетное общеобразовательное учреждение "Средняя общеобразовательная школа № 3 г. Осы"</t>
  </si>
  <si>
    <t>Пирогова Нина Степановна</t>
  </si>
  <si>
    <t>8 908 268 01 08</t>
  </si>
  <si>
    <t>pnina59@yandex.ru</t>
  </si>
  <si>
    <t>г.Оса, ул.Мира -10</t>
  </si>
  <si>
    <t>59323s003.edusite.ru</t>
  </si>
  <si>
    <t>Николаев Эрик Галинурович</t>
  </si>
  <si>
    <t>8 902 478 50 43</t>
  </si>
  <si>
    <t>egnicolaev@yandex.ru</t>
  </si>
  <si>
    <t xml:space="preserve"> г. Чернушка 
ул. Юбилейная,10
</t>
  </si>
  <si>
    <t>http://politex59.ru/2016/11/11/vserossiyskiy-geodraficheskiy-dictant/#more-22609</t>
  </si>
  <si>
    <t>Муниципальное бюджетное районное учреждение культуры Красновишерская межпоселенческая централизованная библиотечная система. Центральная библиотека.</t>
  </si>
  <si>
    <t>Кузнецова Надежда Борисовна, Соколова Людмила Евгеньевна</t>
  </si>
  <si>
    <t>8 950 466 25 64, 8 50 479 93 86</t>
  </si>
  <si>
    <t>Kusnezovakras@yandex.ru, sokolovalev@mail.ru</t>
  </si>
  <si>
    <t xml:space="preserve"> г. Красновишерск, ул. Спортивная, 18</t>
  </si>
  <si>
    <t>http://vk.com/club69114216, http://krasnolib.permculture.ru</t>
  </si>
  <si>
    <t>Краевое государственное автономное профессиональное образовательное учреждение "Добрянский гуманитарно - технологическй техникум им. П.И. Сюзева"</t>
  </si>
  <si>
    <t>Деревянко Ирина Ивановна Кутаева Елена Ивановна</t>
  </si>
  <si>
    <t>8 (342) 562 10 11</t>
  </si>
  <si>
    <t>muspo@mail.ru</t>
  </si>
  <si>
    <t xml:space="preserve"> г. Добрянка, ул. Трудовые резервы, д.5</t>
  </si>
  <si>
    <t>Муниципальное бюджетное образовательное учреждение "Уинская средняя общеобразовательная школа"</t>
  </si>
  <si>
    <t>Носкова Елена Викторовна</t>
  </si>
  <si>
    <t>8 902 473 08 76</t>
  </si>
  <si>
    <t xml:space="preserve"> Уинский район, с. Уинское, ул. Светлая, д.30</t>
  </si>
  <si>
    <t>Приморский край</t>
  </si>
  <si>
    <t>Муниципальное бюджетное образовательное учреждение "Гимназия № 133" г. Уссурийска, Уссурийского городского округа</t>
  </si>
  <si>
    <t>Демешко Евгений Михайлович</t>
  </si>
  <si>
    <t>8 914 713 56 55</t>
  </si>
  <si>
    <t>moran.85@mail.ru</t>
  </si>
  <si>
    <t>г. Уссурийск, ул. Слободская, 5</t>
  </si>
  <si>
    <t xml:space="preserve">http://us-133.narod.ru/news/obrazovatelnaja_akcija_vserossijskij_geograficheskij_diktant/2016-10-29-89 </t>
  </si>
  <si>
    <t>Федеральное казенное государственное общеобразовательное учреждение "Владивостокское президентское кадетское училище"</t>
  </si>
  <si>
    <t>г.Владивосток, пер.Камский, д.6</t>
  </si>
  <si>
    <t>Федеральное государственное казенное общеобразовательное учреждение "Уссурийское суворовское военное училище Министерства обороны  Российской Федерации"</t>
  </si>
  <si>
    <t>Федеральное государственное казенное военное образовательное учреждение высшего образования "Тихоокеанское высшее военно-морское училище имени С.О. Макарова" Министерства обороны Российской Федерации (г. Владивосток)</t>
  </si>
  <si>
    <t>8 914 696 46 57</t>
  </si>
  <si>
    <t>ns16091972@mail.ru</t>
  </si>
  <si>
    <t>г. Дальнереченск, улица Ленина, дом 33</t>
  </si>
  <si>
    <t>http://dalnerechensk-mousosh2.narod.ru/</t>
  </si>
  <si>
    <t>Семаева Марина Николаевна, учитель географии</t>
  </si>
  <si>
    <t>8 902 520 74 71</t>
  </si>
  <si>
    <t>marrina07@mail.ru</t>
  </si>
  <si>
    <t>Партизанский район, с.Сергеевка, пер.Школьный,4</t>
  </si>
  <si>
    <t>https://www.rgo.ru/ru/proe kty/vserossiyskiygeograficheskiy-diktant-
0/vserossiyskiy-geograficheskiy-diktant2016;</t>
  </si>
  <si>
    <t>Муниципальное бюджетное общеобразовательное учреждение Преображенская средняя школа № 11 Лазовского района Приморского края</t>
  </si>
  <si>
    <t>Хавронина Елена Васильевна</t>
  </si>
  <si>
    <t>8 924 131 68 57</t>
  </si>
  <si>
    <t xml:space="preserve"> preobschool11@mail.ru</t>
  </si>
  <si>
    <t>Лазовский район, пгт. Преображение, ул. 30 лет Победы, 2а( корпус № 1)</t>
  </si>
  <si>
    <t xml:space="preserve">http://school-n11.ru , https://ok.ru/preolife, http://preotorg.ru, http://cinegorye.ru </t>
  </si>
  <si>
    <t xml:space="preserve">Птицына Елена Петрасовна </t>
  </si>
  <si>
    <t>8 924 337 34 89</t>
  </si>
  <si>
    <t>Лазовский район, пгт. Преображение, ул. Морская, 1( корпус № 2)</t>
  </si>
  <si>
    <t>Муниципальное бюджетное общеобразовательное учреждене "Средняя общеобразовательная школа № 6" Дальнереченского городского округа, Приморского края</t>
  </si>
  <si>
    <t>Давидюк Светлана Ивановна</t>
  </si>
  <si>
    <t>8 964 439 20 26</t>
  </si>
  <si>
    <t xml:space="preserve"> dlnryabuha@mail.ru </t>
  </si>
  <si>
    <t>г. Дальнереченск, ул. Рябуха, 59</t>
  </si>
  <si>
    <t>Муниципальное общеобразовательное бюджетное учреждение "Средняя общеобразовательная школа № 3" Арсеньевского городского округа Приморского края</t>
  </si>
  <si>
    <t>Денисюк Елена Николаевна</t>
  </si>
  <si>
    <t>8 (42361) 4 26 29;                       8 924 329 00 05</t>
  </si>
  <si>
    <t xml:space="preserve"> elena.denisyuk@bk.ru</t>
  </si>
  <si>
    <t>г.Арсеньев ул. Ленинская 29-а.</t>
  </si>
  <si>
    <t>Псковская область</t>
  </si>
  <si>
    <t>60</t>
  </si>
  <si>
    <t>Федеральное государственное бюджетное образовательное учреждение высшего профессионального образования "Псковский государственный университет" (г. Псков)</t>
  </si>
  <si>
    <t>Слинчак Александр Иванович</t>
  </si>
  <si>
    <t>8 911 361 08 30</t>
  </si>
  <si>
    <t>slinchack_53@mail.ru</t>
  </si>
  <si>
    <t>г. Псков, пл. Ленина, д.2.</t>
  </si>
  <si>
    <t>Филиал федерального государственного бюджетного образовательного учреждения высшего профессионального образования "Псковский государственный университет"  ( г. Великие Луки)</t>
  </si>
  <si>
    <t>Павлов Алексей Петрович</t>
  </si>
  <si>
    <t>8 911 365 77 98</t>
  </si>
  <si>
    <t>codypak@yandex.ru</t>
  </si>
  <si>
    <t>Великие Луки, проспект Ленина, д. 24</t>
  </si>
  <si>
    <t>https://filialpskovgu.ru/doska-ob-yavlenij</t>
  </si>
  <si>
    <t>Муниципальное бюджетное общеобразовательное учреждение "Средняя школа г.Новосокольники"</t>
  </si>
  <si>
    <t>Николаева Ольга Юрьевна</t>
  </si>
  <si>
    <t>8 953 230 70 64</t>
  </si>
  <si>
    <t>г.Новосокольники, ул.Тихмянова д. 8</t>
  </si>
  <si>
    <t>http://shkola.novosokolniki.ru</t>
  </si>
  <si>
    <t>Республика Адыгея</t>
  </si>
  <si>
    <t>Федеральное государственное бюджетное образовательное учреждение высшего образования "Адыгейский государственный университет";</t>
  </si>
  <si>
    <t>Тугуз Фатима Вячеславовна, Силантьев Михаил Николаевич</t>
  </si>
  <si>
    <t>8 928 471 07 45,                     8 918 221 50 60</t>
  </si>
  <si>
    <t>tlfa@mail.ru</t>
  </si>
  <si>
    <t xml:space="preserve"> г. Майкоп, ул. Первомайская, д. 208</t>
  </si>
  <si>
    <t>Муниципальное бюджетное общеобразовательное учреждение
Средняя общеобразовательная школа № 16</t>
  </si>
  <si>
    <t>Иванова Ирина Васильевна</t>
  </si>
  <si>
    <t>8 961 827 76 15</t>
  </si>
  <si>
    <t>amonika2603@gmail.com</t>
  </si>
  <si>
    <t>Майкопский район, пос. Тульский, ул. Первомайская, 222б</t>
  </si>
  <si>
    <t>Республика Алтай</t>
  </si>
  <si>
    <t>Федеральное государственное бюджетное образовательное учреждение высшего образования  "Горно-Алтайский Государственный Университет"</t>
  </si>
  <si>
    <t>Банникова Ольга Ивановна</t>
  </si>
  <si>
    <t>8 923 667 06 62</t>
  </si>
  <si>
    <t>olgabannikov@yandex.ru</t>
  </si>
  <si>
    <t>г. Горно-Алтайск, ул. Ленкина, 1</t>
  </si>
  <si>
    <t>http://www.gasu.ru</t>
  </si>
  <si>
    <t>Муниципальное учреждение культуры "Дом творчества и досуга"</t>
  </si>
  <si>
    <t>Петрова Валентина Сергеевна</t>
  </si>
  <si>
    <t>8 963 199 22 28</t>
  </si>
  <si>
    <t>turochak_roo@mail.ru</t>
  </si>
  <si>
    <t>Турочакский район, с. Турочак, улица Советская, 75</t>
  </si>
  <si>
    <t>Самырова Светлана Михайловна</t>
  </si>
  <si>
    <t>8 913 695 40 59</t>
  </si>
  <si>
    <t>ust-kanuo@mail.ru</t>
  </si>
  <si>
    <t>Турочакский район, с.Турочак,
ул. Советская, 75</t>
  </si>
  <si>
    <t>Муниципальное бюджетное образовательное учреждение "Усть-Коксинская средняя общеобразовательная школа"</t>
  </si>
  <si>
    <t>Иркитова Валентина Таруновна
Суртаева Алла Михайловна</t>
  </si>
  <si>
    <t>8 913 698 27 64
8 913 695 13 44</t>
  </si>
  <si>
    <t>raioo-u-k@mail.ru</t>
  </si>
  <si>
    <t>Усть-Коксинский район, с. Усть-Кокса, ул. Советская 97</t>
  </si>
  <si>
    <t>Санникова Надежда Степановна</t>
  </si>
  <si>
    <t>8 913 999 20 89</t>
  </si>
  <si>
    <t>sannikovans@mail.ru</t>
  </si>
  <si>
    <t>Чемальский район,
с. Чепош,
ул. Кучияк, 29</t>
  </si>
  <si>
    <t>Шмакова Любовь Анатольевна</t>
  </si>
  <si>
    <t>8 913 993 33 17</t>
  </si>
  <si>
    <t>popova300973@mail.ru</t>
  </si>
  <si>
    <t>Майминский район,
с. Майма,
ул. Советская, 54</t>
  </si>
  <si>
    <t>http://maima.ucoz.com/index/obrazovatelnaja_akcija_vserossijskij_geograficheskij_diktant/0-643</t>
  </si>
  <si>
    <t>Казакова Ольга Борисовна
Суркова Елена Сергеевна</t>
  </si>
  <si>
    <t>8 983 580 22 18
8 909 508 32 45</t>
  </si>
  <si>
    <t>ROO-CHOYA@yandex.ru
koluqalina@yandex.ru</t>
  </si>
  <si>
    <t>Чойский район, с.Чоя,
ул. Советская, 14</t>
  </si>
  <si>
    <t>http://choya-school.ru/index.php/events/195-vserossijskij-geograficheskij-diktant</t>
  </si>
  <si>
    <t>Республика Башкортостан</t>
  </si>
  <si>
    <t>Кузнецова Елена Валентиновна</t>
  </si>
  <si>
    <t>8 (34764) 3 17 52</t>
  </si>
  <si>
    <t>mail@mfmgutu.ru</t>
  </si>
  <si>
    <t>г.Мелеуз, ул.Смоленская, 34</t>
  </si>
  <si>
    <t xml:space="preserve">http://mfmgutu.ru/ </t>
  </si>
  <si>
    <t>Латыпова Закира Бадретдиновна - кандидат географических наук, доцент кафедры географии, землеустройства и кадастра БГПУ им. М. Акмуллы; Ученый секретарь Регионального отделения РГО в Республике Башкортостан.</t>
  </si>
  <si>
    <t>8  917 340 54 40,                    8 (3472) 73 25 49</t>
  </si>
  <si>
    <t>zakira_latypova@mail.ru</t>
  </si>
  <si>
    <t>г. Уфа, ул. Октябрьской революции, 3а</t>
  </si>
  <si>
    <t>Нигматуллин Азамат Фаррахович – декан географического факультета</t>
  </si>
  <si>
    <t>8 (347) 229 96 03,</t>
  </si>
  <si>
    <t>nigma27@yandex.ru</t>
  </si>
  <si>
    <t>г. Уфа, ул. Заки Валиди 32</t>
  </si>
  <si>
    <t>http://www.bashedu.ru/rnews/v-bashgu-vnov-proidet-vserossiiskii-geograficheskii-diktant</t>
  </si>
  <si>
    <t>Автономная некоммерческая организация дополнительного профессионального образования "Инновационный образовательный центр ПОТОК"</t>
  </si>
  <si>
    <t>Бакиева Полина Анатольевна</t>
  </si>
  <si>
    <t xml:space="preserve"> 8 961 370 12 09</t>
  </si>
  <si>
    <t>flylada@gmail.com</t>
  </si>
  <si>
    <t>г. Белорецк, ул. Пушкина, 58.</t>
  </si>
  <si>
    <t>https://vk.com/event105654284</t>
  </si>
  <si>
    <t>Муниципальное бюджетное общеобразовательное учреждение лицей с. Месягутово муниципального района Дуванский район Республики Башкортостан</t>
  </si>
  <si>
    <t>Шакирова Гульнара Диасовна</t>
  </si>
  <si>
    <t>8 905 351 65 29</t>
  </si>
  <si>
    <t>71fanil71@mail.ru</t>
  </si>
  <si>
    <t>Дуванский район, с. Месягутово, ул. Трактовая</t>
  </si>
  <si>
    <t>Муниципальное бюджетное общеобразовательное учреждение средняя общеобразовательная школа с.Кугарчи муниципального района Кугарчинский район Республики Башкортостан</t>
  </si>
  <si>
    <t>Хайбуллина Наиля Минетдиновна</t>
  </si>
  <si>
    <t>8 (34789) 2 76 56                      8 927 083 86 61</t>
  </si>
  <si>
    <t>Nailya.khaibullina@yandex.ru</t>
  </si>
  <si>
    <t>Кугарчинский район, с.Кугарчи, ул.Советская, 39а</t>
  </si>
  <si>
    <t>http://kugkug.ucoz.ru/index/novosti/0-4</t>
  </si>
  <si>
    <t>Муниципальное бюджетное образовательное учреждение средняя общеобразовательная школа №1 с.Юмагузино</t>
  </si>
  <si>
    <t>Давлетбаева Альфия Рашитовна</t>
  </si>
  <si>
    <t>8 (34789) 2 40 79</t>
  </si>
  <si>
    <t>Davletbaev.rinat@inbox.ru</t>
  </si>
  <si>
    <t>Кугарчинский район, с.Юмагузино, ул.Школьная, 13 А</t>
  </si>
  <si>
    <t>http://iumaguzino1.my1.ru/index/novosti/0-43</t>
  </si>
  <si>
    <t>Муниципальное бюджетное общеобразовательное учреждение средняя общеобразовательная школа №1 села Мраково</t>
  </si>
  <si>
    <t>Ибрагимова  Файруза Азаматовна</t>
  </si>
  <si>
    <t>8 (34789) 2 12 69</t>
  </si>
  <si>
    <t>Ibragimovafairuza@yandex.ru</t>
  </si>
  <si>
    <t>Кугарчинский район, с.Мраково, ул.З.Биишевой, 117</t>
  </si>
  <si>
    <t>Филиал федерального государственного бюджетного образовательного учреждения высшего  образования "Самарский государственный технический  университет в г. Белебее Республики Башкортостан</t>
  </si>
  <si>
    <t>Иванова Любовь Михайловна</t>
  </si>
  <si>
    <t>8 (34786) 3 23 02,</t>
  </si>
  <si>
    <t>bf-sgasu@mail.ru</t>
  </si>
  <si>
    <t>г. Белебей, ул. Советская, 11</t>
  </si>
  <si>
    <t>Муниципальное казенное учреждение  "Управление образования"</t>
  </si>
  <si>
    <t>Гаймалова Зухра Валиевна</t>
  </si>
  <si>
    <t>8 (34797) 2 16 18 .</t>
  </si>
  <si>
    <t>gaymalova@lenta.ru</t>
  </si>
  <si>
    <t>р.п. Чимшы, ул. Ленина, 39</t>
  </si>
  <si>
    <t>Муниципальное бюджетное общеобразовательное учреждение "Средняя общеобразовательная школа №2 с. Аскино"</t>
  </si>
  <si>
    <t>Гадиева Гульсина Гайфулловна</t>
  </si>
  <si>
    <t>8 937 304 02 68</t>
  </si>
  <si>
    <t>gulsina.gadieva@yandex.ru</t>
  </si>
  <si>
    <t>с. Аскино, ул. Октябрьская, 6</t>
  </si>
  <si>
    <t>http://asch2askino.jimdo.com/</t>
  </si>
  <si>
    <t>Муниципальное общеобразовательное бюджетное учреждение средняя общеобразовательная школа с. Ермекеево</t>
  </si>
  <si>
    <t>Сафин Азамат Радикович</t>
  </si>
  <si>
    <t>8 (34741) 2 22 52</t>
  </si>
  <si>
    <t>ermshkola@gmail.com</t>
  </si>
  <si>
    <t>Ермекеевский район, с. Ермекеево, ул. Школьная, 11</t>
  </si>
  <si>
    <t>Муниципальное общеобразовательное бюджетное учреждение средняя общеобразовательная школа с. имени Восьмое Марта</t>
  </si>
  <si>
    <t>Рахматуллина Ляйсан Рустамовна</t>
  </si>
  <si>
    <t>8 (34741) 2 32 52</t>
  </si>
  <si>
    <t>vmartashkola@gmail.com</t>
  </si>
  <si>
    <t>Ермекеевский район, с. Им.Восьмое Марта, ул. Школьная,9</t>
  </si>
  <si>
    <t>Муниципальное общеобразовательное бюджетное учреждение средняя общеобразовательная школа с. Суккулово</t>
  </si>
  <si>
    <t>Чулпанова Фануза Мусифулловна</t>
  </si>
  <si>
    <t>8 (34741) 2 55 46</t>
  </si>
  <si>
    <t>sukkulshkola@gmail.com</t>
  </si>
  <si>
    <t>Ермекеевский район, с. Суккулово</t>
  </si>
  <si>
    <t>Муниципальное общеобразовательное казенное учреждение "Средняя общеобразовательная школа" с. Рятамак</t>
  </si>
  <si>
    <t>Сафиуллина Илира Нурисламовна</t>
  </si>
  <si>
    <t>8 (34741) 2 66 68</t>
  </si>
  <si>
    <t>ryatamakshkola@gmail.com</t>
  </si>
  <si>
    <t>Ермекеевский район, с. Рятамак, ул. Коммунистическая, 28</t>
  </si>
  <si>
    <t>Муниципальное бюджетное учреждение "Средняя школа" с Спартак</t>
  </si>
  <si>
    <t>Воробей Светлана Анатолиевна</t>
  </si>
  <si>
    <t>8 (34741) 2 12 52</t>
  </si>
  <si>
    <t>spartakshkola@gmail.com</t>
  </si>
  <si>
    <t>Ермекеевский район,  с. Спартак, ул. Пионерская, д.25</t>
  </si>
  <si>
    <t>Мухаметшина Айгуль Фатыховна</t>
  </si>
  <si>
    <t>8 (34741) 2 51 74</t>
  </si>
  <si>
    <t>taschlishkola@gmail.com</t>
  </si>
  <si>
    <t>Ермекеевский район,  с. Усман-Ташлы, ул. Центральная, д.13</t>
  </si>
  <si>
    <t>Муниципальное общеобразовательное бюджетное учреждение средняя общеобразовательная школа с.Тарказы</t>
  </si>
  <si>
    <t>Бурганова Флария Габитовна</t>
  </si>
  <si>
    <t>8 (34741) 2 57 24</t>
  </si>
  <si>
    <t>tarkazyshkola@gmail.com</t>
  </si>
  <si>
    <t>Ермекеевский район, с. Тарказы, ул. Молодежная, д.26</t>
  </si>
  <si>
    <t>Муниципальное общеобразовательное бюджетное учреждение средняя общеобразовательная школа с.Нижнеулу-Елга</t>
  </si>
  <si>
    <t>Рахматуллина Светлана Михайловна</t>
  </si>
  <si>
    <t>8 (34741) 2 53 43</t>
  </si>
  <si>
    <t>nelshkola@gmail.com</t>
  </si>
  <si>
    <t>Ермекеевский район, с. Нижнеулу-Елга ул. Молодежная, д. 10</t>
  </si>
  <si>
    <t>Муниципальное бюджетное общеобразовательное учреждение "Основная общеобразовательная школа" с. Елань-Чимша</t>
  </si>
  <si>
    <t>Дмитриева Валентина Михайловна</t>
  </si>
  <si>
    <t>8 (34741) 2 81 26</t>
  </si>
  <si>
    <t>elashkola@gmail.com</t>
  </si>
  <si>
    <t>Ермекеевский район,  с. Елань-Чишма, ул. Кооперативная, д.9</t>
  </si>
  <si>
    <t>Муниципальное общеобразовательное бюджетное учреждение основная общеобразовательная школа с.Старотураево</t>
  </si>
  <si>
    <t>Каримова Альмира Талгатовна</t>
  </si>
  <si>
    <t>8 (34741) 2 54 56</t>
  </si>
  <si>
    <t>starturshkola@gmail.com</t>
  </si>
  <si>
    <t>Ермекеевский район, с. Старотураево ,ул. Ленина, д.2</t>
  </si>
  <si>
    <t>Муниципальное общеобразовательное бюджетное учреждение основная общеобразовательная школа с. Средние</t>
  </si>
  <si>
    <t>Тинякова Лидия Геннадьевна</t>
  </si>
  <si>
    <t>8 (34741) 2 58 36</t>
  </si>
  <si>
    <t>karamalshkola@gmail.com</t>
  </si>
  <si>
    <t>Ермекеевский район, с. Средние Карамалы, ул. Чапаева, д.2</t>
  </si>
  <si>
    <t>Муниципальное бюджетное общеобразовательное учреждение "Средняя общеобразовательная школа № 1"ЗАТО Межгорье Республики Башкортостан</t>
  </si>
  <si>
    <t>Халикова  Расима Ильинична</t>
  </si>
  <si>
    <t>8 (34781) 2 26 76</t>
  </si>
  <si>
    <t>halikova9@mail.ru</t>
  </si>
  <si>
    <t>г. Межгорье, пер. Школьный, д.1</t>
  </si>
  <si>
    <t>http://mezhgorie-sch-1.ucoz.ru/news/akcija_vserossijskij_geograficheskij_diktant/2016-11-08-261</t>
  </si>
  <si>
    <t>Муниципальное бюджетное общеобразовательное учреждение "Средняя общеобразовательная школа № 2" ЗАТО Межгорье Республики Башкортостан</t>
  </si>
  <si>
    <t>8 (34781)  2 26 76</t>
  </si>
  <si>
    <t>г. Межгорье, ул.Олимпийская, д.1</t>
  </si>
  <si>
    <t>http://shkola2-mezh.okis.ru</t>
  </si>
  <si>
    <t>Муниципальное бюджетное общеобразовательное учреждение "Средняя общеобразовательная школа № 3" ЗАТО Межгорье Республики Башкортостан</t>
  </si>
  <si>
    <t>г. Межгорье, ул. 40 лет Победы, д.3</t>
  </si>
  <si>
    <t>http://school-3.okis.ru</t>
  </si>
  <si>
    <t>Муниципальное  общеобразовательное бюджетное учреждение "Средняя общеобразовательная школа №1" Буздякский р-н</t>
  </si>
  <si>
    <t>Валеева Ирина Зуфаровна</t>
  </si>
  <si>
    <t>8 927 230 23 25</t>
  </si>
  <si>
    <t>valeeva.ira@yandex.ru</t>
  </si>
  <si>
    <t>Буздякский р-н, с. Буздяк</t>
  </si>
  <si>
    <t>Муниципальное  общеобразовательное бюджетное учреждение "Средняя общеобразовательная школа №2" Буздякский р-н</t>
  </si>
  <si>
    <t>mansurovaliyamans@yandex.ru</t>
  </si>
  <si>
    <t>Муниципальное бюджетное учреждение культуры "Межпоселенченская центральная районная библиотека" с.Николо-Березовка</t>
  </si>
  <si>
    <t>Апакова Елена Евгеньевна</t>
  </si>
  <si>
    <t>8 965 947 99 00</t>
  </si>
  <si>
    <t>apakovalena@mail.ru</t>
  </si>
  <si>
    <t>Краснокамский район, Николо-Березовка с., Дорожная ул., 23</t>
  </si>
  <si>
    <t>http://lib.krasnkultura.ru</t>
  </si>
  <si>
    <t xml:space="preserve">Муниципальное бюджетное общеобразовательное учреждение "Средняя общеобазовательная школа с.Николо-Берёзовка"
муниципального района Краснокамский район
Республики Башкортостан  </t>
  </si>
  <si>
    <t>Глухова Наталия Васильевна</t>
  </si>
  <si>
    <t>8 (34759) 7 70 83</t>
  </si>
  <si>
    <t>nataliya.glukhova.15@mail.ru</t>
  </si>
  <si>
    <t xml:space="preserve">   Краснокамский район, с. Николо-Березовка, ул. Макаренко, дом 2</t>
  </si>
  <si>
    <t>Муниципальное бюджетное общеобразовательное учреждение Муниципальное бюджетное общеобразовательное учреждение c.Куяново Р Краснокамский район РБ- ассоциированная школа ЮНЕСКО"</t>
  </si>
  <si>
    <t>Краснокамский район, село Куяново, улица Танып, 44</t>
  </si>
  <si>
    <t>ВГД Муниципальное бюджетное общеобразовательное учреждение "Средняя общеобразовательная школа №1"</t>
  </si>
  <si>
    <t>Дунаева Надежда Леонтьевна</t>
  </si>
  <si>
    <t>8 905 351 42 78</t>
  </si>
  <si>
    <t>dunaewanadejda73@mail.ru., bel.sosh1@yandex.ru</t>
  </si>
  <si>
    <t>Белокатайский р-н, с. Новобелокатай ул.Школьная,8.</t>
  </si>
  <si>
    <t>Муниципальное бюджетное общеобразовательное учреждение Средняя общеобразовательная школа с. Старокалмашево</t>
  </si>
  <si>
    <t>Хадыев Наиль Закарьянович</t>
  </si>
  <si>
    <t>8 960 802 53 95,                        8 (34796) 3 11 60</t>
  </si>
  <si>
    <t>rgo-chek@mail.ru</t>
  </si>
  <si>
    <t>Чекмагушевский  рн. с. Старокалмашево, ул. Нефтяников, 1а</t>
  </si>
  <si>
    <t>http://stkalmash.ucoz.ru/</t>
  </si>
  <si>
    <t>Муниципальное бюджетное учреждение "Средняя школа №1"</t>
  </si>
  <si>
    <t>Мустафина Зульфия Мухаметулловна,</t>
  </si>
  <si>
    <t>8 963 901 53 80</t>
  </si>
  <si>
    <t>zulfiya.mustafina.72@mail.ru</t>
  </si>
  <si>
    <t>с. Малояз, ул. Коммунистическая ,63</t>
  </si>
  <si>
    <t>Муниципальное бюджетное общеобразовательное учреждение "Гимназия № 1"</t>
  </si>
  <si>
    <t>Исмагилова Гульнар Фагимовна</t>
  </si>
  <si>
    <t>8 937 307 15 48</t>
  </si>
  <si>
    <t>ilishgimn1@rambler.ru</t>
  </si>
  <si>
    <t>Илишевский район, село Верхнеяркеево, ул.  50 лет Октября, д.20</t>
  </si>
  <si>
    <t>Минибаев Айрат Ришатович</t>
  </si>
  <si>
    <t>8 964 964 28 99</t>
  </si>
  <si>
    <t>minibaevajjrat@rambler.ru</t>
  </si>
  <si>
    <t>Гафурийский район с. Красноусольский ул. Фрунзе д.42</t>
  </si>
  <si>
    <t>Тулибаев Альферд Маратович</t>
  </si>
  <si>
    <t>8 937 477 29 99</t>
  </si>
  <si>
    <t>inak@zianroo.ru</t>
  </si>
  <si>
    <t xml:space="preserve"> Зианчуринский район с. Ишемгул ул.Чекмарева 34</t>
  </si>
  <si>
    <t>Муниципальное общеобразовательное автономное учреждение "Средняя общеобразовательная школа №2 с.Исянгулово"</t>
  </si>
  <si>
    <t>Хусаинова Алия Гареевна</t>
  </si>
  <si>
    <t>8 927 639 44 36</t>
  </si>
  <si>
    <t>2@zianroo.ru</t>
  </si>
  <si>
    <t>Зианчуринский район, с. Исянгулово, ул. Комсомольская, д.11</t>
  </si>
  <si>
    <t>Латыпова Зулия Лутфулловна</t>
  </si>
  <si>
    <t>8 927 949 77 86</t>
  </si>
  <si>
    <t>abzan@zianroo.ru</t>
  </si>
  <si>
    <t>Зианчуринский район, с. Абзаново, ул. Школьная, 32</t>
  </si>
  <si>
    <t>Исянчурина Разина Харрасовна</t>
  </si>
  <si>
    <t>8 927 950 27 18</t>
  </si>
  <si>
    <t>ibrai@zianroo.ru</t>
  </si>
  <si>
    <t>Зианчуринский район, д. Ибраево, ул. Школьная, 49 а</t>
  </si>
  <si>
    <t>Муниципальное общеобразовательное автономное учреждение "Башкирская гимназия-интернат"</t>
  </si>
  <si>
    <t>Байгильдина Лира Ямилевна</t>
  </si>
  <si>
    <t>8 927 953 73 84</t>
  </si>
  <si>
    <t>bg@zianroo.ru</t>
  </si>
  <si>
    <t>Зианчуринский район, с. Исянгулово, ул. Магистральная, 1</t>
  </si>
  <si>
    <t>Кутушева Гульсина Кунакбаевна</t>
  </si>
  <si>
    <t>8 937 166 84 33</t>
  </si>
  <si>
    <t>muinak@zianroo.ru</t>
  </si>
  <si>
    <t>Зианчуринский район, д. Верхний Муйнак, ул.Школьная,6</t>
  </si>
  <si>
    <t>Макаев Ильтай Ишембаевич</t>
  </si>
  <si>
    <t>8 937 473 23 64</t>
  </si>
  <si>
    <t>sakmara@zianroo.ru</t>
  </si>
  <si>
    <t>Зианчуринский район, с. Арсеново, ул. Школьная, 5</t>
  </si>
  <si>
    <t>Тукумбетова  Луиза Асхановна</t>
  </si>
  <si>
    <t>8 927 311 66 13</t>
  </si>
  <si>
    <t>idelbak@zianroo.ru</t>
  </si>
  <si>
    <t>Зианчуринский район, д. Идельбаково, ул. Школьная, 31</t>
  </si>
  <si>
    <t>Раемгужина Алия Загировна</t>
  </si>
  <si>
    <t>8 927 637 41 86</t>
  </si>
  <si>
    <t>kugarsen@zianroo.ru</t>
  </si>
  <si>
    <t>Зианчуринский район с. Кугарчи ул. Центральная 47-а</t>
  </si>
  <si>
    <t>Яркаев Ильдар Ишбулдович</t>
  </si>
  <si>
    <t>8 927 305 11 89</t>
  </si>
  <si>
    <t>urgin@zianroo.ru</t>
  </si>
  <si>
    <t>Зианчуринский район, д. Башкирская Ургинка, ул. Молодежная, 4</t>
  </si>
  <si>
    <t>КузяшевХусаинХисамович</t>
  </si>
  <si>
    <t>8 937 845 54 43</t>
  </si>
  <si>
    <t>yanibay@zianroo.ru</t>
  </si>
  <si>
    <t>Зианчуринский район, д. Яныбаево, ул. Школьная. 24</t>
  </si>
  <si>
    <t>Куканов Александр Владимирович</t>
  </si>
  <si>
    <t>8 937 321 47 09</t>
  </si>
  <si>
    <t>tazlar@zianroo.ru</t>
  </si>
  <si>
    <t>Зианчуринский район, с. Тазларово, ул. Советская, 20</t>
  </si>
  <si>
    <t>Гумеров Анвар Габбасович</t>
  </si>
  <si>
    <t>8 927 081 26 34</t>
  </si>
  <si>
    <t>baish@zianroo.ru</t>
  </si>
  <si>
    <t>Зианчуринский район, д. Баишево, ул. Молодежная, 12</t>
  </si>
  <si>
    <t>Юлдашбаева Зумара Галиевна</t>
  </si>
  <si>
    <t>8 927 085 52 08</t>
  </si>
  <si>
    <t>3@zianroo.ru</t>
  </si>
  <si>
    <t>Зианчуринский район, с. Исянгулово, ул. Султанова, 1/3</t>
  </si>
  <si>
    <t>Уракаев Айрат Магадеевич</t>
  </si>
  <si>
    <t>8 927 336 59 01</t>
  </si>
  <si>
    <t>idash@zianroo.ru</t>
  </si>
  <si>
    <t>Зианчуринский район, д. Идяш, ул.Школьная,1</t>
  </si>
  <si>
    <t>Кульчурин Рашит Аюпович</t>
  </si>
  <si>
    <t>8 927 952 68 48</t>
  </si>
  <si>
    <t>utagul@zianroo.ru</t>
  </si>
  <si>
    <t>Зианчуринский район, д.Утягулово, ул.С.Абдуллина, 57</t>
  </si>
  <si>
    <t>Хусаинов Фирдат Хурматович</t>
  </si>
  <si>
    <t>8 937 316 60 16</t>
  </si>
  <si>
    <t>1@zianroo.ru</t>
  </si>
  <si>
    <t>Зианчуринский район, с. Исянгулово, ул. Советская, 2</t>
  </si>
  <si>
    <t>Муниципальное общеобразовательное автономное учреждение школа-интернат д.Новониколаевка</t>
  </si>
  <si>
    <t>Абдульманов Ильдус Фаритович</t>
  </si>
  <si>
    <t>8 927 232 81 58</t>
  </si>
  <si>
    <t>novonik@zianroo.ru</t>
  </si>
  <si>
    <t>Зианчуринский район, д. Новониколаевка, ул. Центральная, дом 63</t>
  </si>
  <si>
    <t>Муниципальное автономное общеобразовательное учреждение "Средняя общеобразовательная №1"</t>
  </si>
  <si>
    <t>Вазетдинова  Лариса Агзатовна</t>
  </si>
  <si>
    <t>8 965 941 47 33</t>
  </si>
  <si>
    <t>vazetdinova2017@mail.ru</t>
  </si>
  <si>
    <t>г.Агидель, Цветочный бульвар ,4</t>
  </si>
  <si>
    <t>http://oo-agidel.jimdo.com/</t>
  </si>
  <si>
    <t>Муниципальное казенное учреждение  Управление образования администрации городского округа город Нефтекамск Республики Башкортостан</t>
  </si>
  <si>
    <t>Ахкамова Альфия Муллаянова</t>
  </si>
  <si>
    <t>8 (34783 )4 12 80                         8 964 954 41 87</t>
  </si>
  <si>
    <t>ahkamova67@mail.ru</t>
  </si>
  <si>
    <t>г.Нефтекамск, 
ул. Трактовая, д.1</t>
  </si>
  <si>
    <t xml:space="preserve">http://gcpi.neftekamsk.ru/vserossijskij-geograficheskij-diktant-2016/ </t>
  </si>
  <si>
    <t>Галиев Айрат Альфирович</t>
  </si>
  <si>
    <t>8 909 347 93 81</t>
  </si>
  <si>
    <t>ayrat.galiev@yandex.ru</t>
  </si>
  <si>
    <t>с.Бураево ул.Пионерская,5</t>
  </si>
  <si>
    <t>http://sosh1bur.ucoz.net/index/geograficheskij_diktant/0-50</t>
  </si>
  <si>
    <t>Гарипова Ильвира Анисовна</t>
  </si>
  <si>
    <t>8 927 330 51 66</t>
  </si>
  <si>
    <t>Ilvirageo@yandex.ru</t>
  </si>
  <si>
    <t>г.Давлеканово ул.Российская,4</t>
  </si>
  <si>
    <t>Хакова Гузель Фидратовна</t>
  </si>
  <si>
    <t>8 917 491 93 73</t>
  </si>
  <si>
    <t>guzel-hakova@mail.ru</t>
  </si>
  <si>
    <t xml:space="preserve">Шаранский район, у. Школьная, 3 </t>
  </si>
  <si>
    <t>Хамитова Амина Абдулловна, учитель географии</t>
  </si>
  <si>
    <t>8 937 317 54 06</t>
  </si>
  <si>
    <t>amina-lolo@rambler.ru</t>
  </si>
  <si>
    <t>г. Сибай, пр. Горняков,8</t>
  </si>
  <si>
    <t>Муниципальное бюджетное общеобразовательное учреждение "Средняя бщеобразоватеьная школа №9"</t>
  </si>
  <si>
    <t>Гарифуллина Лиана  Салаватовна</t>
  </si>
  <si>
    <t>8 937 363 99 92                       8 (34767) 6 02 72</t>
  </si>
  <si>
    <t>Liana-nli@mail.ru</t>
  </si>
  <si>
    <t>г. Октябрьский, ул. Комсомольская, д. 20а</t>
  </si>
  <si>
    <t>http://www.oktms.ru/index.php?option=com.content&amp;view=article&amp;id=589</t>
  </si>
  <si>
    <t>61</t>
  </si>
  <si>
    <t>Юсупов Ильнур Гайнисламович</t>
  </si>
  <si>
    <t>8 927 944 13 38</t>
  </si>
  <si>
    <t>ilnuryus@mail.ru</t>
  </si>
  <si>
    <t>Кармаскалинский р-н, с. Кармаскалы, ул. Худайбердина, 7</t>
  </si>
  <si>
    <t>62</t>
  </si>
  <si>
    <t>Фахрисламова Альбина Гиндулловна</t>
  </si>
  <si>
    <t>8 917 790 99 93</t>
  </si>
  <si>
    <t>alb-faxrislamova@mail.ru</t>
  </si>
  <si>
    <t>Кармаскалинский район, д.Улукулево, ул.60 лет Октября,82а</t>
  </si>
  <si>
    <t>https://www.rgo.ru/ru/proe
kty/vserossiyskiygeograficheskiy-diktant-
0/vserossiyskiygeograficheskiy-diktant-
2016;</t>
  </si>
  <si>
    <t>63</t>
  </si>
  <si>
    <t>Мустаева Зиля Габдулловна</t>
  </si>
  <si>
    <t xml:space="preserve"> 8 987 250 12 18</t>
  </si>
  <si>
    <t>zilya_mustaeva@mail.ru</t>
  </si>
  <si>
    <t>Кармаскалинский район, с. Бузовьязы, ул. Октябрьская, д.61</t>
  </si>
  <si>
    <t>64</t>
  </si>
  <si>
    <t>Ганиева Фаниса Рауфиловна</t>
  </si>
  <si>
    <t>8 917 448 11 72</t>
  </si>
  <si>
    <t>fanisa72@mail.ru</t>
  </si>
  <si>
    <t>Кармаскалинский район, д.Кабаково, ул.Победы, 49 и ул.Молодежная, 1/1</t>
  </si>
  <si>
    <t>65</t>
  </si>
  <si>
    <t>Иванова Маргарита Габидулловна</t>
  </si>
  <si>
    <t>8 906 374 36 45</t>
  </si>
  <si>
    <t>Margaritta72@mail.ru</t>
  </si>
  <si>
    <t>Кармаскалинский район, с. Шаймуратово, ул.Советская, 39</t>
  </si>
  <si>
    <t>http://school-efr.narod.ru/</t>
  </si>
  <si>
    <t>66</t>
  </si>
  <si>
    <t>Валиуллин Талгат Галиевич</t>
  </si>
  <si>
    <t>8 905 350 68 19</t>
  </si>
  <si>
    <t>valiullin.talgat@yandex.ru</t>
  </si>
  <si>
    <t>Альшеевский район, ул. Ленина, 113</t>
  </si>
  <si>
    <t>http://liceyraevski.ucoz.ru/blog/vserossijski_geograficheskij_diktant_2016/2016-11- 05806</t>
  </si>
  <si>
    <t>67</t>
  </si>
  <si>
    <t>Муниципальное общеобразовательное бюджетное учреждение дополгительного образования"Детский эколого-биологический центр "Росток"</t>
  </si>
  <si>
    <t>Леушкина Наталья Федоровна</t>
  </si>
  <si>
    <t>8 937 782 02 86</t>
  </si>
  <si>
    <t>leona55@mail.ru</t>
  </si>
  <si>
    <t>г. Уфа, ул. Красиан,.52</t>
  </si>
  <si>
    <t>https://vk.com/demadebc</t>
  </si>
  <si>
    <t>68</t>
  </si>
  <si>
    <t>Романова Елена Николаевна</t>
  </si>
  <si>
    <t>8 961 360 93 81</t>
  </si>
  <si>
    <t>uchitei@mail.ru</t>
  </si>
  <si>
    <t>с.Иглино, ул.Ленина, д.149</t>
  </si>
  <si>
    <t>69</t>
  </si>
  <si>
    <t>Кужакова Минзаля Фуатовна</t>
  </si>
  <si>
    <t>8 (34791) 6 96 05</t>
  </si>
  <si>
    <t>Minzalya-kuzhakova@mail.ru</t>
  </si>
  <si>
    <t>г.Учалы, ул. Башкортостана, д.15</t>
  </si>
  <si>
    <t>70</t>
  </si>
  <si>
    <t>Муниципальное бюджетное учреждение дополнительного профессионального образования "Учебно-методический центр" г. Салават</t>
  </si>
  <si>
    <t>Султанова Галина Ивановна</t>
  </si>
  <si>
    <t>umc.sultanova@mfil.ru</t>
  </si>
  <si>
    <t>г. Салават, ул.Горького, д.33, 453261</t>
  </si>
  <si>
    <t>71</t>
  </si>
  <si>
    <t>Гумерова Зухра Рамазановна</t>
  </si>
  <si>
    <t>8  961 047 55 04</t>
  </si>
  <si>
    <t>geo-gumerova@mail.ru</t>
  </si>
  <si>
    <t>г. Сибай, улица Белова, 36.</t>
  </si>
  <si>
    <t>72</t>
  </si>
  <si>
    <t xml:space="preserve"> Муниципальное общеобразовательное бюджетное учреждение "Гимназия №1 г. Благовещенск"</t>
  </si>
  <si>
    <t>Баранова Елена Владимировна</t>
  </si>
  <si>
    <t>8 962 537 24 83</t>
  </si>
  <si>
    <t>elena.baranova.78@bk.ru</t>
  </si>
  <si>
    <t>г. Благовещенск, ул. Баранова, д. 5</t>
  </si>
  <si>
    <t>http://blaggimn1.narod.ru</t>
  </si>
  <si>
    <t>73</t>
  </si>
  <si>
    <t>Муниципальное бюджетное общеобразовательное учреждение "Гимназия им. И.Ш.Муксинова" г. Янаул Республики Башкортостан</t>
  </si>
  <si>
    <t>Саляхов Флюр Рависович</t>
  </si>
  <si>
    <t>8 (937) 337 53 31</t>
  </si>
  <si>
    <t>salyakh89@mail.ru</t>
  </si>
  <si>
    <t>Янаульский р-н, Янаул г., Азина ул., д.20</t>
  </si>
  <si>
    <t>74</t>
  </si>
  <si>
    <t>Эгит Лариса Михайловна</t>
  </si>
  <si>
    <t>8 (34774) 2 17 34</t>
  </si>
  <si>
    <t>lehgit@mail.ru</t>
  </si>
  <si>
    <t>с. Архангельское, ул. Советская, 53</t>
  </si>
  <si>
    <t>http://arhscool-1.ois.ru/news/898475</t>
  </si>
  <si>
    <t>75</t>
  </si>
  <si>
    <t>Муниципальное общеобразовательное бюджетное учреждение "Средняя общеобразоательная школа с. Языково"</t>
  </si>
  <si>
    <t>Шахмаева Гюзель Рифовна</t>
  </si>
  <si>
    <t>8 (34747) 2 21 05</t>
  </si>
  <si>
    <t>shahmaeva_gyuzel@mail.ru</t>
  </si>
  <si>
    <t>Благоварский район, с. Языково, ул. Победы 12</t>
  </si>
  <si>
    <t>yazikovoschool.ru</t>
  </si>
  <si>
    <t>76</t>
  </si>
  <si>
    <t>Муниципальное общеобразовательное бюджетное учреждение "Средняя общеобразовательная школа №1" г. Сибай</t>
  </si>
  <si>
    <t>Симонова Нелля Салаватовна</t>
  </si>
  <si>
    <t>8 937 160 82 32 8(34775)57953</t>
  </si>
  <si>
    <t>sibaych1@mail.ru</t>
  </si>
  <si>
    <t>г. Сибай, ул. Горького, д. 29</t>
  </si>
  <si>
    <t>http://1shksib.ucoz.ru</t>
  </si>
  <si>
    <t>Администрация муниципального района Туймазинский район Республики Башкортостан</t>
  </si>
  <si>
    <t>Рафикова Гузель Фанилевна</t>
  </si>
  <si>
    <t>8 965 653 50 65</t>
  </si>
  <si>
    <t>Liana.petrovich@yandex.ru</t>
  </si>
  <si>
    <t>г. Туймазы, ул. Островского, 34</t>
  </si>
  <si>
    <t>78</t>
  </si>
  <si>
    <t>Батыршина Луиза Хамзеевна</t>
  </si>
  <si>
    <t>8 (34746) 2 28 66,                       8 960 397 54 37</t>
  </si>
  <si>
    <t>fed-liz@mail.ru</t>
  </si>
  <si>
    <t>Федоровский район, с. Федоровка, ул. Коммунистическая, 61</t>
  </si>
  <si>
    <t>http://fedor2shkola.ucoz.ru|</t>
  </si>
  <si>
    <t>Муниципальноне бюджетное общеобразовательное учреждение средняя общеобразовательная школа № 9 города Бирска муниципального района Бирский район Республики Башкортостан</t>
  </si>
  <si>
    <t>Цирульникова Вера Николаевна</t>
  </si>
  <si>
    <t>8 987 499 88 35</t>
  </si>
  <si>
    <t>civenic@bk.ru</t>
  </si>
  <si>
    <t>г. Бирск, ул. Овчинникова, № 48</t>
  </si>
  <si>
    <t>http://birsk9.ucoz.ru/</t>
  </si>
  <si>
    <t>Халилова Зульфия Рахметовна</t>
  </si>
  <si>
    <t>8 927 342 27 59                                8 (34739) 2 20 52                      8 (834775) 2 14 07</t>
  </si>
  <si>
    <t>halilova.z1974@mail.ru</t>
  </si>
  <si>
    <t>г. Сибай, ул. Горная 55</t>
  </si>
  <si>
    <t>81</t>
  </si>
  <si>
    <t xml:space="preserve"> Муниципальное общеобразовательное бюджетное учреждение "Лицей №9" г. Сибай</t>
  </si>
  <si>
    <t>Сибагатуллина Гульдар Мустафаевна</t>
  </si>
  <si>
    <t>8 963 903 97 52</t>
  </si>
  <si>
    <t>licey9@mail.ru</t>
  </si>
  <si>
    <t>г. Сибай, ул. Ленина, дом 40</t>
  </si>
  <si>
    <t>82</t>
  </si>
  <si>
    <t xml:space="preserve"> Муниципальноне бюджетное общеобразовательное учреждение средняя общеобразовательная школа №1 Стерлибашевского района"</t>
  </si>
  <si>
    <t>Гизатуллина Раушания Ильдаровна</t>
  </si>
  <si>
    <t>8 967 458 00 33</t>
  </si>
  <si>
    <t>gizatullina-raushanija@rambler.ru</t>
  </si>
  <si>
    <t>Стерлибашевский р-н, с.Стерлибашево, ул.50 лет Октября, 2</t>
  </si>
  <si>
    <t>Башкирский институт социальных технологий (филиал) Образовательного учреждения профсоюзов высшего образования "Академия труда и социальных отношений"</t>
  </si>
  <si>
    <t>Ирдигитова Римма Маратовна - заведующая библиотекой</t>
  </si>
  <si>
    <t>8 906 109 51 39,                              8 (347) 237 05 20                            8 (347) 241 42 26</t>
  </si>
  <si>
    <t>r.irdigitova@ufabist.ru mirra_67@mail.ru</t>
  </si>
  <si>
    <t>г. Уфа, ул. Пр.октября 74/2</t>
  </si>
  <si>
    <t>http://ufabist.ru/</t>
  </si>
  <si>
    <t>84</t>
  </si>
  <si>
    <t>Муниципальноне бюджетное общеобразовательное учреждение средняя общеобразовательная школа №4" г. Туймазы</t>
  </si>
  <si>
    <t>Салихов Рустам Тимерханович</t>
  </si>
  <si>
    <t>8 962 528 23 56,                           8(34782) 525 12</t>
  </si>
  <si>
    <t>Salixov@yandex.ru</t>
  </si>
  <si>
    <t>г.Туймазы, ул.Луначарского, 24</t>
  </si>
  <si>
    <t>http://salixov.ucoz.ru/index/vserossijskij_geograficheskij_diktant/0-208</t>
  </si>
  <si>
    <t>85</t>
  </si>
  <si>
    <t>Муниципальное общеобразовательное бюджетное учреждение "Лицей села Булгакова"</t>
  </si>
  <si>
    <t>Козлова Надежда Васильевна</t>
  </si>
  <si>
    <t>8 987 597 56 90</t>
  </si>
  <si>
    <t>Уфимский район, с. Булгаково, улица Дружбы, 2</t>
  </si>
  <si>
    <t>86</t>
  </si>
  <si>
    <t>Стерлитамакский филиал федерального государственного бюджетного образовательного учреждениея высшего профессионального образования "Башкирский государственный унмверситет"</t>
  </si>
  <si>
    <t>Роганов Константин Викторович</t>
  </si>
  <si>
    <t>8 917 416 66 28</t>
  </si>
  <si>
    <t>nasarawet@gmail.com, sterlitamak.rgo@mail.ru</t>
  </si>
  <si>
    <t>г.Стерлитамак, пр.Ленина, 49</t>
  </si>
  <si>
    <t>http://strbsu.ru/71455/</t>
  </si>
  <si>
    <t>87</t>
  </si>
  <si>
    <t>Муниципальное бюджетное образовательное учреждение "Средняя общеобразовательная школа №9"</t>
  </si>
  <si>
    <t>Гарифуллина Лиана Салаватовна</t>
  </si>
  <si>
    <t>8 937 363 99 92</t>
  </si>
  <si>
    <t>г. Октябрьский , ул. Комсомольская, 20а</t>
  </si>
  <si>
    <t>http://www.oktms.ru/index.php?option=com_content&amp;view=article&amp;id=589</t>
  </si>
  <si>
    <t>88</t>
  </si>
  <si>
    <t>Харисов Фарит Фахразович</t>
  </si>
  <si>
    <t>8 917 787 35 31</t>
  </si>
  <si>
    <t>г. Янаул, ул. Азина, д.20</t>
  </si>
  <si>
    <t>89</t>
  </si>
  <si>
    <t>Муниципальное бюджетное общеобразовательное учреждение средняя общеобразовательная школа №6 г. Туймазы</t>
  </si>
  <si>
    <t>Нуркаева Анастасия Александровна</t>
  </si>
  <si>
    <t>8 (34782) 753 64</t>
  </si>
  <si>
    <t>tschool6@mail.ru</t>
  </si>
  <si>
    <t>г. Туймазы, ул. Гагарина,32</t>
  </si>
  <si>
    <t>90</t>
  </si>
  <si>
    <t>Муниципальное бюджетное общеобразовательное учреждение "Средняя общеобразовательная школа с. Райманово"
Туймазинский район РБ</t>
  </si>
  <si>
    <t>Добрина Лилия Гарабеевн</t>
  </si>
  <si>
    <t xml:space="preserve"> 8 (347) 822 51 28,
8 937 352 40 06
</t>
  </si>
  <si>
    <t>Sh_raiman@mail.ru</t>
  </si>
  <si>
    <t>С. Райманово,ул. Гагарина,35</t>
  </si>
  <si>
    <t>https://www.rgo.ru/ru/proekty/vserossiyskiy-geograficheskiy-diktant-0/vserossiyskiy-geograficheskiy-diktant-2016;</t>
  </si>
  <si>
    <t>91</t>
  </si>
  <si>
    <t>Муниципальное бюджетное общеобразовательное учреждение гимназия №1 г.Туймазы</t>
  </si>
  <si>
    <t>Басырова 
Айгуль 
Хамитовна</t>
  </si>
  <si>
    <t xml:space="preserve"> 8 (34782) 2 50 45
8 917 777 04 63</t>
  </si>
  <si>
    <t>aygulkatu@mail.ru</t>
  </si>
  <si>
    <t>Туймазинский р-н, Туймазы г., ул. Зеленая, 4</t>
  </si>
  <si>
    <t>http://tuigim.ucoz.ru/</t>
  </si>
  <si>
    <t>92</t>
  </si>
  <si>
    <t>Государственное бюджетное профессиональное образовательное учреждение Месягутовский педагогический колледж</t>
  </si>
  <si>
    <t>Набиуллин
Рамиль
Робиртович</t>
  </si>
  <si>
    <t>8 909 352 67 93</t>
  </si>
  <si>
    <t>sufirhavat@lenta.ru</t>
  </si>
  <si>
    <t>Дуванский район, с.Месягутово,
ул.Революционная, 17</t>
  </si>
  <si>
    <t>http://www.
mespedkol.ru</t>
  </si>
  <si>
    <t>93</t>
  </si>
  <si>
    <t>Муниципальное бюджетное общеобразовательное учреждение средняя общеобразовательная школа №3 с.Серафимовский муниципального района Туймазинский район Республики Башкортостан</t>
  </si>
  <si>
    <t>Иванова Галина Рудольфовна</t>
  </si>
  <si>
    <t>8 (34782) 2 62 05</t>
  </si>
  <si>
    <t>school3
seraf@gmail.
com</t>
  </si>
  <si>
    <t>Туймазинский район,
с.Серафимовский, 21 квартал, д. 1</t>
  </si>
  <si>
    <t>http://school-
seraf.3dn.ru/news/
g/2016-11- 07-114</t>
  </si>
  <si>
    <t>94</t>
  </si>
  <si>
    <t xml:space="preserve">Муниципальное бюджетное общеобразовательное учреждение средняя общеобразовательная школа с.Старые Туймазы </t>
  </si>
  <si>
    <t>Хузиахметова Зульфия Фанилевна</t>
  </si>
  <si>
    <t>8(34782)33430</t>
  </si>
  <si>
    <t>roksi0307yandex.ru</t>
  </si>
  <si>
    <t>С.Старые Туймазы ул.Гаражная д.2А</t>
  </si>
  <si>
    <t>http://st-tuimazi.usoz.com/news/</t>
  </si>
  <si>
    <t>95</t>
  </si>
  <si>
    <t>Муниципальное бюджетное общеобразовательное учреждение средняя общеобразовательная школа с Татар-Улканово муниципального района Туймазинский район Республики Башкортостан</t>
  </si>
  <si>
    <t>Афанасьева Марина Ивановна</t>
  </si>
  <si>
    <t>8 (34782) 3 82 16
8 927 315 66 49</t>
  </si>
  <si>
    <t xml:space="preserve">tatulkan_school@mail.ru </t>
  </si>
  <si>
    <t>Россия, Башкортостан, Туймазинский район, село Татар-Улканово, улица Ленина, д.15</t>
  </si>
  <si>
    <t>96</t>
  </si>
  <si>
    <t>Муниципальное общеобразовательное бюджетное  учреждение Караидельская средняя общеобразовательная школа №1</t>
  </si>
  <si>
    <t>Камалова Лилия Глимзяновна</t>
  </si>
  <si>
    <t>8 917 809 44 70</t>
  </si>
  <si>
    <t>karsosh1@mail.ru</t>
  </si>
  <si>
    <t>с. Караидель, ул. Калинина, 6</t>
  </si>
  <si>
    <t>http://karroo.ucoz.ru, karsosh1.ucoz.ru</t>
  </si>
  <si>
    <t>97</t>
  </si>
  <si>
    <t>Муниципальное бюджетное общеобразовательное учреждение "Средняя общеобразовательная школа№ 5" г.Туймазы республики Башкортостан</t>
  </si>
  <si>
    <t>Галишин Урал Валиевич</t>
  </si>
  <si>
    <t>8 (34782) 5 17 62</t>
  </si>
  <si>
    <t>tsoh5@mail.ru</t>
  </si>
  <si>
    <t>город Туймазы
ул.Южная, 34а</t>
  </si>
  <si>
    <t>http://tuischool5.jimdo.com/всероссийский-географический-диктант/?logout=1</t>
  </si>
  <si>
    <t>98</t>
  </si>
  <si>
    <t>Муниципальное бюджетное общеобразовательное учреждение средняя общеобразовательная школа села Красный Ключ Муниципального района Нуримановский район Республики Башкортостан</t>
  </si>
  <si>
    <t>Максютова Эльвира Рафаиловна</t>
  </si>
  <si>
    <t>8 927 346 02 99</t>
  </si>
  <si>
    <t>krschool2007@mail.ru</t>
  </si>
  <si>
    <t>Нуримановский район, село Красный Ключ, улица Матросова 53/1</t>
  </si>
  <si>
    <t>sosh-krkluch.ucoz.ru</t>
  </si>
  <si>
    <t>99</t>
  </si>
  <si>
    <t>Муниципальное бюджетное общеобразовательное учреждение гимназия №1 г. Ишимбай муниципального района Ишимбайский район Ребпублики Башкортостан</t>
  </si>
  <si>
    <t>Дятлова Наталья Викторовна</t>
  </si>
  <si>
    <t>8 (34794) 2 27 15</t>
  </si>
  <si>
    <t>ish_32@mail,ru</t>
  </si>
  <si>
    <t>г. Ишинбай, проспект Ленина, 19</t>
  </si>
  <si>
    <t>geograficheskiy-dictant-2016</t>
  </si>
  <si>
    <t>100</t>
  </si>
  <si>
    <t>Муниципальное бюджетное общеобразовательное учреждение средняя общеобразовательная школа №7 г. Туймазы муниципального района Туймазинский район Республики Башкортостан</t>
  </si>
  <si>
    <t>Антонова Наталья Анатолиевна</t>
  </si>
  <si>
    <t>8 937 305 19 92</t>
  </si>
  <si>
    <t>nata.antonova1972@mail.ru</t>
  </si>
  <si>
    <t>г. Туймазы, ул. Комарова, 25</t>
  </si>
  <si>
    <t>http://shkolatmz-ru.lgb.ru</t>
  </si>
  <si>
    <t>101</t>
  </si>
  <si>
    <t>Муниципальное бюджетное общеобразовательное учреждение средняя общеобразовательная школа с. Бишкураево муниципального района Туймазинский район Республики Башкортостан</t>
  </si>
  <si>
    <t>Ширифуллина Дания Габрисовна</t>
  </si>
  <si>
    <t>8 (34782) 3 43 67                    8 937 471 244</t>
  </si>
  <si>
    <t>bichkyrai@mail.ru</t>
  </si>
  <si>
    <t>Туймазинский район, с. Бишкураево, ул. Гагарина, д. 12а</t>
  </si>
  <si>
    <t>bichkyraevo.my1.ru</t>
  </si>
  <si>
    <t>102</t>
  </si>
  <si>
    <t>Муниципальное бюджетное общеобразовательное учреждение средняя общеобразовательная школа села Первомайское муниципального района Туймазинский район Республики Башкортостан</t>
  </si>
  <si>
    <t>Пакскина Оксана Николаевна</t>
  </si>
  <si>
    <t>8 (34782) 3 77 19</t>
  </si>
  <si>
    <t>sc-1may@yandex.ru</t>
  </si>
  <si>
    <t>Туймазинский район, с. Первомайское, ул. Строительная, д. 18а</t>
  </si>
  <si>
    <t>http://sc-1may.narod.ru/news/vserossijskij_geograficheskij_diktant/2016-11-10-39</t>
  </si>
  <si>
    <t>103</t>
  </si>
  <si>
    <t>Муниципальное бюджетное общеобразовательное учреждение "Средняя общеобразовательная школа №2 им. А.М. Мирзагитова" с. Кандры</t>
  </si>
  <si>
    <t>Салихов Наиль Юсупович</t>
  </si>
  <si>
    <t>8 (347) 824 73 50                   8 927 237 59 31</t>
  </si>
  <si>
    <t>Kandry_2@mail.ru</t>
  </si>
  <si>
    <t>Туймазинский район, с. Кандры, ул. Мира, д. 10</t>
  </si>
  <si>
    <t>104</t>
  </si>
  <si>
    <t>Муниципальное бюджетное общеобразовательное учреждение средняя общеобразовательная школа с углубленным изучением отдельных предметов №8 г.Туймазы муниципального района Туймазинский район Республики Башкортостан</t>
  </si>
  <si>
    <t>Тимошина Елена Владимировна</t>
  </si>
  <si>
    <t>8(34782)51505</t>
  </si>
  <si>
    <t>tuim_8@mail.ru</t>
  </si>
  <si>
    <t>г. Туймазы, ул. 70 лет Октября, д. 9 в</t>
  </si>
  <si>
    <t>http://www.rgo.ru/ru/proekty/vserossiyskiy-geograficheskiy-diktant-0/vserossiyskiy-gepgraficheskiy-dictant-2016</t>
  </si>
  <si>
    <t>Республика Бурятия</t>
  </si>
  <si>
    <t>Муниципальное автономное общеобразовательное учреждение "Средняя общеобразовательная школа №5 г. Закаменск"</t>
  </si>
  <si>
    <t>Аюшеев Николай Дугаржапович</t>
  </si>
  <si>
    <t>8 914 838 59 54</t>
  </si>
  <si>
    <t>ndayusheev@gmail.com</t>
  </si>
  <si>
    <t>г. Закаменск,
ул. Комсомольская, д. 1</t>
  </si>
  <si>
    <t>http://www.zkmschool5.ru</t>
  </si>
  <si>
    <t>Гладинов Алексей Николаевич</t>
  </si>
  <si>
    <t>8 908 596 00 43</t>
  </si>
  <si>
    <t xml:space="preserve"> gladinov@mail.</t>
  </si>
  <si>
    <t>г. Улан-Удэ, ул. Смолина, 24 а</t>
  </si>
  <si>
    <t>http://www.bsu.ru/news/15449/</t>
  </si>
  <si>
    <t>Республика Дагестан</t>
  </si>
  <si>
    <t>Федеральное государственное бюджетное образовательное учреждение высшего образования "Дагестанский государственный педагогический университет"</t>
  </si>
  <si>
    <t>Балгуев Тагир Расулович</t>
  </si>
  <si>
    <t>8 906 447 22 77</t>
  </si>
  <si>
    <t>tagbtr@mail.ru</t>
  </si>
  <si>
    <t>г. Махачкала, ул. Ярагского, 57,</t>
  </si>
  <si>
    <t>Загидова Солтанат Далгатовна.</t>
  </si>
  <si>
    <t>8 (8722) 62 63 38</t>
  </si>
  <si>
    <t>Children_05@mail.ru</t>
  </si>
  <si>
    <t>г. Махачкала, ул. И. Казака 10.</t>
  </si>
  <si>
    <t>https://www.facebook.com/profile.php?id=100006443226962</t>
  </si>
  <si>
    <t>Муниципальное казённое общеобразовательное учреждение "Магарамкентская средняя Общеобразовательная школа N1"</t>
  </si>
  <si>
    <t xml:space="preserve">Джалилов Абдулджалил Эдуардович </t>
  </si>
  <si>
    <t>8 963 425 68 15</t>
  </si>
  <si>
    <t>mr.abduldz@mail.ru</t>
  </si>
  <si>
    <t>Магарамкент,улица Ленина</t>
  </si>
  <si>
    <t>Абдурахманов Гайирбег Магомедович, Абдулаев Касум Абдулаевич</t>
  </si>
  <si>
    <t>8(8722) 56 2140                  8 988 294 11 79</t>
  </si>
  <si>
    <t>Abgairbeg@rambler.ru,  Kasum001@mail.ru</t>
  </si>
  <si>
    <t>https://www.instagram.com/p/bmwba8shx3v;
http://vk.com/wall-87539734_2335;
https://m.facebook.com/story.php?story_fbid=1106101276177316&amp;substory_index=0&amp;id=850679358386177;
http://ecol.dgu.ru/news.aspx;</t>
  </si>
  <si>
    <t>Ибрагимова Зарема Джамиевна</t>
  </si>
  <si>
    <t>8 906 482 55 53</t>
  </si>
  <si>
    <t>ibragimova.zar@yandex.ru</t>
  </si>
  <si>
    <t>Дербентский район,пгт.Мамедкала,ул.Н.Алиева д.42а</t>
  </si>
  <si>
    <t>Муниципальное казенное общеобразовательное учреждение "Кегерская средняя общеобразовательная школа имени С.М. Магомедова"</t>
  </si>
  <si>
    <t>Магомедова Зухра Аликадиевна</t>
  </si>
  <si>
    <t>dgamal77@mail.ru
keger_school@mail.ru</t>
  </si>
  <si>
    <t>Гунибский район, с. Кегер</t>
  </si>
  <si>
    <t>Муниципальное бюджетное образовательное учреждение "Средняя общеобразовательная школа №2" им. А.Назарова</t>
  </si>
  <si>
    <t>Халидова Мальвина Абдурашидовна</t>
  </si>
  <si>
    <t>8 (87246) 6 73 25</t>
  </si>
  <si>
    <t>school2kaspiyskrd@mail.ru</t>
  </si>
  <si>
    <t>г.Каспийск, ул. Назарова ,3</t>
  </si>
  <si>
    <t>Муниципальное бюджетное общеобразовательное учреждение "Каспийская гимназия"</t>
  </si>
  <si>
    <t>Муталимов Муталим Абдулгамидович  ШтибековаНаина Фикретовна</t>
  </si>
  <si>
    <t>8 964 004 20 35                           8 964 021 44 99</t>
  </si>
  <si>
    <t>kaspgim@mail.ru</t>
  </si>
  <si>
    <t xml:space="preserve">г. Каспийск, ул. Орджоникидзе, 16 </t>
  </si>
  <si>
    <t>Республика Ингушетия</t>
  </si>
  <si>
    <t>Федеральное государственное бюджетное образовательное учреждение высшего образования "Ингушскитй государственный университет"</t>
  </si>
  <si>
    <t>Султыгова Захират Хасановна</t>
  </si>
  <si>
    <t>8 (8732) 22 38 54                      8 906 487 07 77</t>
  </si>
  <si>
    <t>nis_inggu@mail.ru
rgo_ing@mail.ru,</t>
  </si>
  <si>
    <t>Магас, проспект Идриса Зязикова, 7</t>
  </si>
  <si>
    <t>http://www.inggu.ru/index.php/9-news/695-vserossijskij-geograficheskij-diktant-2016</t>
  </si>
  <si>
    <t>Евлоева Альбина Висангиреевна</t>
  </si>
  <si>
    <t>906 487 24 40;
(8732) 22-62-80</t>
  </si>
  <si>
    <t>gounpopu-1@ yandex.ru</t>
  </si>
  <si>
    <t>г.Назрань, 
а.о. Насыр-Кортский, ул.Южная, 5</t>
  </si>
  <si>
    <t>Республика Калмыкия</t>
  </si>
  <si>
    <t>Калмыцкий филиал негосударственного образовательного учреждения высшего образования "Московская академия экономики и права"</t>
  </si>
  <si>
    <t xml:space="preserve">Санжиева Анна Валерьевна </t>
  </si>
  <si>
    <t xml:space="preserve">8 (4722)3 65 60 </t>
  </si>
  <si>
    <t>zyrymowa@yandex.ru</t>
  </si>
  <si>
    <t xml:space="preserve">358011, Республика Калмыкия, г.Элиста, проспект Городовикова, д.5 </t>
  </si>
  <si>
    <t>http://maelkf.ru/index.php</t>
  </si>
  <si>
    <t>Бовикова Валентина Очировна</t>
  </si>
  <si>
    <t>8 960 899 90 19</t>
  </si>
  <si>
    <t>г.Элиста, И.К. Илишкина, д.16</t>
  </si>
  <si>
    <t>Буваева Дельгр Сергеевна</t>
  </si>
  <si>
    <t>88474791590, 89374671926</t>
  </si>
  <si>
    <t>п. Большой Царын, ул. Матросова, д. 24</t>
  </si>
  <si>
    <t>Малиева Светлана Геннадьевна</t>
  </si>
  <si>
    <t>8 961 394 34 23</t>
  </si>
  <si>
    <t>Яшалтинский район,
с.Яшалта
ул. Западная, 43</t>
  </si>
  <si>
    <t>Даваева Татьяна Убушиевна</t>
  </si>
  <si>
    <t>8 9374600085</t>
  </si>
  <si>
    <t>Юстинский район, п. Барун, ул. Школьная, д. 7</t>
  </si>
  <si>
    <t>Муниципальное казенное общеобразовательное учреждение "Цаганаманская гимназия"</t>
  </si>
  <si>
    <t>Хамурова Лидия Борисовна</t>
  </si>
  <si>
    <t>8 917 594 28 75</t>
  </si>
  <si>
    <t>Юстинский район, п. Цаган Аман, пер. Школьный, д. 6</t>
  </si>
  <si>
    <t>Муниципальное бюджетное общеобразовательное учреждение "Яшкульская многопрофильная гимназия имени Хаглышевой Е.К."</t>
  </si>
  <si>
    <t>Шинакаева Елена Владимировна</t>
  </si>
  <si>
    <t>п. Яшкуль, ул. Н.К. Лиджиева, д.6</t>
  </si>
  <si>
    <t>Республика Карелия</t>
  </si>
  <si>
    <t>Гриппа Сергей Павлович – старший научный сотрудник кафедры географии горно-геологического факультета, кандидат географический наук, Винокурова Нина Михайловна – заместитель начальника Управления довузовской и профориентационной работы</t>
  </si>
  <si>
    <t>8 (8142) 71 96 33</t>
  </si>
  <si>
    <t>marahtanov@petrsu.ru, vinokurova@petrsu.ru, otdelpof@petrsu.ru, olevina@petrsu.ru</t>
  </si>
  <si>
    <t>г. Петрозаводск, пр. Ленина, 33</t>
  </si>
  <si>
    <t>https://petrsu.ru/events/2016/32275/vserossiiskii-geogra</t>
  </si>
  <si>
    <t>Муниципальное казенное общеобразовательное учреждение "Средняя общеобразовательная школа №2 г. Олонца" Республики Карелия</t>
  </si>
  <si>
    <t>Богданова Нина Николаевна</t>
  </si>
  <si>
    <t>8 814 364 12 62                         8 960 219 45 45                         8 960 214 26 23</t>
  </si>
  <si>
    <t>olon_school2@mail.ru</t>
  </si>
  <si>
    <t>г. Олонец, ул. Полевая, д. 41</t>
  </si>
  <si>
    <t>Муниципальное бюджетное общеобразовательное учреждение "Средняя общеобразовательная школа №6", г. Сегежи</t>
  </si>
  <si>
    <t>Карымов Владимир Александрович</t>
  </si>
  <si>
    <t>8 900 455 44 16</t>
  </si>
  <si>
    <t>moby-vk@rambler.ru</t>
  </si>
  <si>
    <t>район Сегежский, г. Сегежа, проезд Монтажников, д. 4</t>
  </si>
  <si>
    <t>Республика Коми</t>
  </si>
  <si>
    <t>Паль Виктория Ивановна                          Колегова Надежда Васильевна</t>
  </si>
  <si>
    <t xml:space="preserve">8 (8212) 390 308 </t>
  </si>
  <si>
    <t>vika.pal18@mail.ru</t>
  </si>
  <si>
    <t>г. Сыктывкар, Октябрьский пр-т, д. 55</t>
  </si>
  <si>
    <t>Ковальская Наталия Борисовна</t>
  </si>
  <si>
    <t>8 (82151) 3 16 49                       8 904 207 69 81</t>
  </si>
  <si>
    <t>met.vorckuta@yandex.ru, N.kovalskaya13@yandex.ru</t>
  </si>
  <si>
    <t>город Воркута, 
улица Ленина, 50</t>
  </si>
  <si>
    <t>http://www.vorkuta-cbs.ru</t>
  </si>
  <si>
    <t>Муниципальное бюджетное общеобразовательное учреждение " Основная общеобразовательная школа" села Грива</t>
  </si>
  <si>
    <t>Вольгин Андрей Васильевич</t>
  </si>
  <si>
    <t>8(82132)94143</t>
  </si>
  <si>
    <t>vakfw@yandex.ru
ckolagriva@gmail.com</t>
  </si>
  <si>
    <t>Койгородский район, село Грива, ул. Советская, д. 23</t>
  </si>
  <si>
    <t xml:space="preserve">ckolagriva@gmail.com </t>
  </si>
  <si>
    <t>Пинежанинов Александр Валерьевич</t>
  </si>
  <si>
    <t>8 (821) 462-16-01                    8 912 144 02 38</t>
  </si>
  <si>
    <t>alexander.pinezhaninov@gmail.com</t>
  </si>
  <si>
    <t>г. Вуктыл, ул. Коммунистическая, д. 11;</t>
  </si>
  <si>
    <t>Кашапова
Татьяна
Борисовна</t>
  </si>
  <si>
    <t>8(82136) 9 21 36                      8 909 125 19 54</t>
  </si>
  <si>
    <t>turizmkort@mail.ru, kzvizit@mail.ru</t>
  </si>
  <si>
    <t>с.Корткерос, ул. Советская, 
д. 225</t>
  </si>
  <si>
    <t xml:space="preserve">http://komicentr-vizit.ucoz.ru/blog/ii_vtoroj_vserossijskij_geograficheskij_diktant/2016-11-03-10, https://vk.com/kzvizit?z=photo-71861494_438842203%2Falbum-71861494_00%2Frev  </t>
  </si>
  <si>
    <t>Муниципальное бюджетное общеобразовательное учреждение "Средняя общеобразовательная школа" с.Шошка</t>
  </si>
  <si>
    <t>Ветошкин Вячеслав Александрович</t>
  </si>
  <si>
    <t>8 (82139) 28075</t>
  </si>
  <si>
    <t>shoshka_sh@mail.ru</t>
  </si>
  <si>
    <t>Княжпогостский район, с.Шошка, ул.Центральная, д.26;</t>
  </si>
  <si>
    <t>Федеральное государственное бюджетное образовательное учреждение высшего образования  "Ухтинский государственньй технический университет"</t>
  </si>
  <si>
    <t>Лебедев Александр Анатольевич - секретарь Коми отделения</t>
  </si>
  <si>
    <t>8 904 273 35 45</t>
  </si>
  <si>
    <t>sever-gti@yandex.ru</t>
  </si>
  <si>
    <t>г.Ухта,
ул.Сенюкова 13, угту,
корпус (Л),
аудитория
205л,
им.Питирима
Сорокина</t>
  </si>
  <si>
    <t>http://www:ugtu.net/event/42451</t>
  </si>
  <si>
    <t>Государственное общеобразовательное учреждение Республики Коми "Физико-математический лицей-интернат"</t>
  </si>
  <si>
    <t>Дмитриев Олег Вячеславович (Учитель географии ГОУ РК "ФМЛИ").</t>
  </si>
  <si>
    <t>8 906 881 23 71</t>
  </si>
  <si>
    <t>oleg2936@yandex.ru</t>
  </si>
  <si>
    <t>г. Сыктывкар, Октябрьский проспект 59</t>
  </si>
  <si>
    <t>Рыбина Анна Григорьевна</t>
  </si>
  <si>
    <t>8 (82132) 9 42 23</t>
  </si>
  <si>
    <t>anna-rybina2007@yandex.ru</t>
  </si>
  <si>
    <t>Койгородский район, п. Вежъю, ул. Школьная, д.1а</t>
  </si>
  <si>
    <t>Запоточная Надежда Ивановна</t>
  </si>
  <si>
    <t>8 909 129 02 98</t>
  </si>
  <si>
    <t>zhesh-school3@yandex.ru</t>
  </si>
  <si>
    <t>Усть-Вымский район пгт.Жешарт ул.Индустриальная д.7</t>
  </si>
  <si>
    <t>http://zheschool3.ru/</t>
  </si>
  <si>
    <t>Муниципальное бюджетное общеобразовательное учреждение "Хабарицкая средняя общеобразовательная школа"</t>
  </si>
  <si>
    <t>Поздеева Валентина Петровна</t>
  </si>
  <si>
    <t>8 912 100 71 22</t>
  </si>
  <si>
    <t>79121007122@yandex.ru</t>
  </si>
  <si>
    <t>Усть-Цилемский район, село Хабариха, улица Центральная, дом 2</t>
  </si>
  <si>
    <t>Муниципальное общеобразовательное учреждение "Основная общеобразовательная школа" с.Небдино</t>
  </si>
  <si>
    <t>Тимушева Надежда Викторовна</t>
  </si>
  <si>
    <t>8 922 580 20 44</t>
  </si>
  <si>
    <t>nebdschool@rambler.ru</t>
  </si>
  <si>
    <t>Корткеросский район, с.Небдино, ул.Центральная, д.86.</t>
  </si>
  <si>
    <t>Муниципальное бюджетное общеобразовательное учреждение "Средняя общеобразовательная школа №1" пгт. Нижний Одес</t>
  </si>
  <si>
    <t>Десятникова Елена Владимировна</t>
  </si>
  <si>
    <t>8 (82149) 2 23 14                8 912 106 83 43</t>
  </si>
  <si>
    <t>school-n-odes1@yandex.ru</t>
  </si>
  <si>
    <t>Сосногорский район, пгт. Нижний Одес, ул. Пионерская д. 3-а</t>
  </si>
  <si>
    <t>http://1school-n-odes.do.am/news/objavlenie/2016-11-14-106</t>
  </si>
  <si>
    <t>Муниципальное бюджетное общеобразовательное учреждение "Брыкланская средняя общеобразовательная школа"</t>
  </si>
  <si>
    <t>Рочев Юрий Андреевич</t>
  </si>
  <si>
    <t>8 (82140) 9 91 16</t>
  </si>
  <si>
    <t>brikscool@yandex.ru</t>
  </si>
  <si>
    <t>Ижемский район, с. Брвкланск, Школьный переулок, д.47</t>
  </si>
  <si>
    <t>Муниципальное бюджетное общеобразовательное учреждение "Средняя общеобразовательная школа" с. Щельябож муниципального образования городского округа "Усинск" Республика Коми</t>
  </si>
  <si>
    <t>Брюханова Валентина Николаевна</t>
  </si>
  <si>
    <t>8 (82144) 3 53 10</t>
  </si>
  <si>
    <t>shelaboz.ru@mail.ru</t>
  </si>
  <si>
    <t>г. Усинск, с. Щельябож, ул. Молодежная, д. 25</t>
  </si>
  <si>
    <t xml:space="preserve"> Государственная общеобразовательная школа-интернат "Гимназия искусств при Главе Республики Коми" имени Ю.А. Спиридонова</t>
  </si>
  <si>
    <t>Анчиков Сергей Евстратьевич</t>
  </si>
  <si>
    <t>8 909 126 63 71</t>
  </si>
  <si>
    <t>sergeyanchikov@rambler.ru</t>
  </si>
  <si>
    <t>г. Сыктывкар, ул. Печорская, 28, каб 212</t>
  </si>
  <si>
    <t>Республика Крым</t>
  </si>
  <si>
    <t>Таврическая Академия федерального государственного автономого образователього учреждения высшего образования "Крымский федеральный университет имени В.И. Вернадского" в городе Симферополе</t>
  </si>
  <si>
    <t>Самохин Геннадий Викторович</t>
  </si>
  <si>
    <t>8 978 023 92 19</t>
  </si>
  <si>
    <t>gen-samokhin@yandex.ru</t>
  </si>
  <si>
    <t>г. Симферополь, проспект Академика Вернадского 4</t>
  </si>
  <si>
    <t>Муниципальное бюджетное общеобразовательное учреждение "Владиславовская общеобразовательная школа"</t>
  </si>
  <si>
    <t>Харьковенко Галина Александровна</t>
  </si>
  <si>
    <t>8 978 874 69 77</t>
  </si>
  <si>
    <t>school-vlad2015@yandex.ru gkharkovanko@gmail.ru</t>
  </si>
  <si>
    <t>Кировский район, с.Владиславовка, ул. Федосеева, 1</t>
  </si>
  <si>
    <t>Республика Марий Эл</t>
  </si>
  <si>
    <t>Федеральное государственное бюджетное образовательное учреждение высшего образования "Поволжский государственный технологический университет"</t>
  </si>
  <si>
    <t>Ефимова Т.Н.</t>
  </si>
  <si>
    <t>8 937 118 79 97</t>
  </si>
  <si>
    <t>rgomariel@mail.ru</t>
  </si>
  <si>
    <t>г. Йошкар-Ола, пл. Ленина, д. 3</t>
  </si>
  <si>
    <t>https://www.volgatech.net/</t>
  </si>
  <si>
    <t>Склемина Татьяна
Константиновна</t>
  </si>
  <si>
    <t>8 987 711 31 30</t>
  </si>
  <si>
    <t>rmk-gmari@yandex.ru</t>
  </si>
  <si>
    <t>Горномарийский район с. Виловатово,
ул. Садовая, 7</t>
  </si>
  <si>
    <t>Муниципальное бюджетное общеобразовательное учреждение "Мари-Турекская средняя общеобразовательная школа"</t>
  </si>
  <si>
    <t>Фаттахова Галина
Александровна</t>
  </si>
  <si>
    <t>8 (83634) 9 37 09</t>
  </si>
  <si>
    <t>fattakhovaga@gmail.com</t>
  </si>
  <si>
    <t>Мари-Турекский район, п. Мари-
Турек, ул. Комсомольская, д. 36</t>
  </si>
  <si>
    <t>Муниципальное общеобразовательное учреждение "Сернурская средняя  общеобразовательная школа № 1 имени М.Я. Яналова"</t>
  </si>
  <si>
    <t>Липатникова Галина
Викторовна</t>
  </si>
  <si>
    <t>8 927 879 39 87</t>
  </si>
  <si>
    <t>sernurschool1@rambler.ru</t>
  </si>
  <si>
    <t>Сернурский район, п. Сернур, ул.
Коммунистическая, д. 78</t>
  </si>
  <si>
    <t>Муниципальное бюджетное общеобразовательное учреждение "Юринская средняя общеобразовательная школа им. С.А.Лосева"</t>
  </si>
  <si>
    <t>Спасова Ольга Николаевна</t>
  </si>
  <si>
    <t>8 902 101 03 12</t>
  </si>
  <si>
    <t>urino-school@yandex.ru</t>
  </si>
  <si>
    <t>Юринский район, п. Юрино,
Центральный проспект, д.5</t>
  </si>
  <si>
    <t>http://edu.mari.ru/mouo-yurino/sh5/school/Lists/Announcements/DispForm.aspx?ID=271&amp;Source=http%3A%2F%2Fedu%2Emari%2Eru%2Fmouo-yurino%2Fsh5%2Fschool%2Fdefault%2Easpx</t>
  </si>
  <si>
    <t>Толстых Галина
Евгеньевна</t>
  </si>
  <si>
    <t>8 961 373 21 17</t>
  </si>
  <si>
    <t>schol6@yandex.ru</t>
  </si>
  <si>
    <t>г. Волжск, ул. Юбилейная, д. 10</t>
  </si>
  <si>
    <t>Орлова Ольга
Анатольевна</t>
  </si>
  <si>
    <t>8 961 375 41 57</t>
  </si>
  <si>
    <t>kuzhscool@mail.ru</t>
  </si>
  <si>
    <t>Звениговский
район, с. Кужмара, ул. Коммунаров, 5</t>
  </si>
  <si>
    <t>Государственное бюджетное общеобразовательное учреждение Республики Марий Эл "Школа-интернат г.Козьмодемьянска "Дарование"</t>
  </si>
  <si>
    <t>Забурдаева
Елена Александровна</t>
  </si>
  <si>
    <t>8 917 700 22 95</t>
  </si>
  <si>
    <t>odarkuzma@mail.ru</t>
  </si>
  <si>
    <t>г. Козьмодемьянск, ул. Советская, д.33</t>
  </si>
  <si>
    <t>8 (83635) 9-11-97</t>
  </si>
  <si>
    <t>morkish6@rambler.ru</t>
  </si>
  <si>
    <t>гп. Морки, ул. Компрессорная, д. 7</t>
  </si>
  <si>
    <t>Республика
Мордовия</t>
  </si>
  <si>
    <t>Федеральное государственное бюджетное образовательное учреждение высшего образования "Национальный исследовательский Мордовский государственный университет им. Н. П. Огарёва"</t>
  </si>
  <si>
    <t>Ямашкин Анатолий Александрович.</t>
  </si>
  <si>
    <t>8 (8342) 47 48 27                                    8 927 173 94 83</t>
  </si>
  <si>
    <t>geogr_moris@mail.ru
Yamashkin56@mail.ru</t>
  </si>
  <si>
    <t>г. Саранск, ул. Советская, д. 24,</t>
  </si>
  <si>
    <t>http://geo.mrsu.ru;http://geo13.ru</t>
  </si>
  <si>
    <t>Республика Саха</t>
  </si>
  <si>
    <t>Федеральное государственное автономное образовательное учреждение высшего образования "Северо-Восточный федеральный университет имени М. К. Аммосова"</t>
  </si>
  <si>
    <t>Саввинов Василий Михайлович,
проректор по стратегическому развитию</t>
  </si>
  <si>
    <t>8 924 665 31 63</t>
  </si>
  <si>
    <t>cherosov@mail.ru, dan57sakha@mail.ru</t>
  </si>
  <si>
    <t>г. Якутск, ул. Белинского, д. 58.</t>
  </si>
  <si>
    <t>http://www.s-vfu.ru</t>
  </si>
  <si>
    <t>Республика Татарстан</t>
  </si>
  <si>
    <t>Малова Ольга Николаевна</t>
  </si>
  <si>
    <t>8 917 234 72 41</t>
  </si>
  <si>
    <t>3032003435@edu.tatar.ru</t>
  </si>
  <si>
    <t>г. Нижнекамск, пр.Шинников, д.23а.</t>
  </si>
  <si>
    <t>Киселева Ирина Борисовна</t>
  </si>
  <si>
    <t>8 (855) 333 51 23</t>
  </si>
  <si>
    <t>director02@mail.ru
sarabara@mail.ru    Licey-2.Alm@tatar.ru</t>
  </si>
  <si>
    <t>г. Альметьевск, пр. Строителей, д.14</t>
  </si>
  <si>
    <t>https://www.rgo.ru/ru/proe kty/vserossiyskiygeograficheskiy-diktant- 
0/vserossiyskiy- 
geograficheskiy-diktant2016</t>
  </si>
  <si>
    <t>Муниципальное бюджетное общеобразовательное учреждение “Гимназия №11” г. Лениногорска</t>
  </si>
  <si>
    <t>Галимова Лилия Рафисовна</t>
  </si>
  <si>
    <t>8 987 222 18 58</t>
  </si>
  <si>
    <t>21liliax@mail.ru</t>
  </si>
  <si>
    <t>г.Лениногорск, ул.Кутузова 2</t>
  </si>
  <si>
    <t>https://edu.tatar.ru/l-gorsk/gym11/main-news</t>
  </si>
  <si>
    <t>Шанина Рушана Асхатовна</t>
  </si>
  <si>
    <t>8 967 460 52 52</t>
  </si>
  <si>
    <t>G1.Ctp@tatar.ru</t>
  </si>
  <si>
    <t>г.Чистополь,  ул. Бебеля 121</t>
  </si>
  <si>
    <t>Мухамадеев
Марсель
Юрьевич</t>
  </si>
  <si>
    <t xml:space="preserve">8 (855) 258 31 10 </t>
  </si>
  <si>
    <t>S47.Nc@tatar.ru; sch47_chelny@mail.ru</t>
  </si>
  <si>
    <t>г. Набережные Челны,
ул. 40 лет Победы, 
д. 29  (56/30)</t>
  </si>
  <si>
    <t>https://edu.tatar.ru/n_chelny/sch_kadet47</t>
  </si>
  <si>
    <t>Ефимова Елена Александровна</t>
  </si>
  <si>
    <t>8 919  690 51 84</t>
  </si>
  <si>
    <t>elen47@mail.ru</t>
  </si>
  <si>
    <t>Альметьевский район с.Ямаши ул.Кияткина д.4</t>
  </si>
  <si>
    <t>Набиуллина Гульфира Миннемухаметовна, учитель географии</t>
  </si>
  <si>
    <t>8 937 574 11 99</t>
  </si>
  <si>
    <t>ilsosh@yandex.ru</t>
  </si>
  <si>
    <t>Сармановский район с.Иляксаз ул.Школьная д.6</t>
  </si>
  <si>
    <t>г. Казань, ул. Л. Толстого д.14</t>
  </si>
  <si>
    <t>Закрытое</t>
  </si>
  <si>
    <t>Федеральное государственное бюджетное образовательное учреждение высшего образования "Казанский аграрный университет"</t>
  </si>
  <si>
    <t>Кабиров Марсель Ренатович</t>
  </si>
  <si>
    <t>8 950 667 06 96</t>
  </si>
  <si>
    <t>marsk9999999999@mail.ru</t>
  </si>
  <si>
    <t>г. Казань, ул. Карла Маркса, д. 65</t>
  </si>
  <si>
    <t>Республика Тыва</t>
  </si>
  <si>
    <t>Федеральное государственное бюджетное образовательное учреждение высшего  образования "Тувинский государственный университет"</t>
  </si>
  <si>
    <t>Ондар Елена Эрес-ооловна</t>
  </si>
  <si>
    <t>8 923 243 85 86</t>
  </si>
  <si>
    <t>elenondar@mail.ru</t>
  </si>
  <si>
    <t>http://tuvsu.ru/?view=full_advent&amp;id=146</t>
  </si>
  <si>
    <t>Балажик Галина Таржааевна</t>
  </si>
  <si>
    <t>8 923 266 42 03</t>
  </si>
  <si>
    <t>Тоджинский район, с. Тоора-Хем, ул. Советская, д. 26</t>
  </si>
  <si>
    <t>Балчар Анна Чаш-ооловна</t>
  </si>
  <si>
    <t>8 933 331 476 83</t>
  </si>
  <si>
    <t>Тес-Хемский район село Самагалтай улица А.Ч.Кунаа 44</t>
  </si>
  <si>
    <t>Муниципальное бюджетное общеобразовательное учреждение средняя общеобразовательная школа №3 г. Ак-Довурака</t>
  </si>
  <si>
    <t>Иргит Екатерина Давааевна</t>
  </si>
  <si>
    <t xml:space="preserve"> 8 923 014 96 16</t>
  </si>
  <si>
    <t>tyva_school_113@mail.ru</t>
  </si>
  <si>
    <t>г. Ак-Довурак, ул. Центральная, д.23</t>
  </si>
  <si>
    <t>http://ak-dovurak-3.edu17.ru/category/vserossijskij-geograficheskij-diktant/</t>
  </si>
  <si>
    <t>Ховалыг Саяна Сергеевна</t>
  </si>
  <si>
    <t>8 923 544 39 14</t>
  </si>
  <si>
    <t>sayana.khovalyg@yandex.ru</t>
  </si>
  <si>
    <t>Дзун-Хемчикский район, г. Чадан, ул. 10 лет Советской Тувы, д. 14</t>
  </si>
  <si>
    <t>Муниципальное бюджетное общеобразовательное учреждение средняя общеобразовательная школа  №2 г. Турана</t>
  </si>
  <si>
    <t xml:space="preserve">1. Ооржак Уранмаа Эрес-ооловна,руководитель районного  методического объединения учителей географии 2.Анай-оол Долаана Ивановна, начальник методического кабинета Муниципального казенного учреждения "Управления образованием" администрации Пий-Хемского кожууна </t>
  </si>
  <si>
    <t xml:space="preserve"> 8 923 548 37 87                        8 923 264 96 03</t>
  </si>
  <si>
    <t>anajooldolaana@mail.ru</t>
  </si>
  <si>
    <t>Пий-Хемский кожуун,  г. Туран, улица Красных партизан, 17</t>
  </si>
  <si>
    <t>Муниципальное бюджетное общеобразовательное учреждение средняя общеобразовательная школа с углубленными изучением отдельных предметов №1 г. Шагонар муниципального района ;Улуг-Хемский кожуун Республики Тыва</t>
  </si>
  <si>
    <t>Куулар Чечек Эрес-ооловна</t>
  </si>
  <si>
    <t>8 923 384 29 43</t>
  </si>
  <si>
    <t>Shagonar-1@mail.ru</t>
  </si>
  <si>
    <t>г. Шагонар, ул. Октябрьская, 32</t>
  </si>
  <si>
    <t>Муниципальное бюджетное общеобразовательное учреждение "Средняя общеобразовательная школа с.Чаатинский им.К.О Шактаржыка"</t>
  </si>
  <si>
    <t>Дажы-Даваа
Айлан
Ондаровна</t>
  </si>
  <si>
    <t>8 961 894 79 79</t>
  </si>
  <si>
    <t>dazhydavaa65@mail.ru</t>
  </si>
  <si>
    <t>Улуг-Хемский р-н, Чодураа с, Школьная, 13</t>
  </si>
  <si>
    <t>Ховалыг Амира Викторовна</t>
  </si>
  <si>
    <t>shovalygamira@mail.ru</t>
  </si>
  <si>
    <t>Улуг-Хемский р-н, с.Чодураа, ул.Шойдун, д.42</t>
  </si>
  <si>
    <t>Муниципальная бюджетная общеобразовательная организация средняя общеобразовательная школа села Эрзин имени С.Чакар Эрзинского кожууна Республики Тыва</t>
  </si>
  <si>
    <t>Сади Чойгана Алексеевна</t>
  </si>
  <si>
    <t>8 923 265 29 66</t>
  </si>
  <si>
    <t>sadi1525@mail.ru</t>
  </si>
  <si>
    <t>Эрзинский кожуун,  село Эрзин улица Салчак Тока дом 8</t>
  </si>
  <si>
    <t>Монгуш Даяна Седеновна</t>
  </si>
  <si>
    <t>tyva_school_43@mail.ru</t>
  </si>
  <si>
    <t>Улуг-Хемский кожуун, г.Шагонар, ул.Октябрьская, д.26</t>
  </si>
  <si>
    <t>Бологанова  Людмила Владимировна (учитель географии )</t>
  </si>
  <si>
    <t>8 983 366 71 38</t>
  </si>
  <si>
    <t>Sg-Sp-Sch1@yandex.ru</t>
  </si>
  <si>
    <t>Каа-Хемский район, сельское поселение Сарыг-Сеп, ул. Енисейская,162</t>
  </si>
  <si>
    <t>Республика Хакасия</t>
  </si>
  <si>
    <t>Махрова Марина Леонидовна (рег.Площадка)   Шулекин Владимир Михайлович
Бортников Сергей Валериевич</t>
  </si>
  <si>
    <t>8 983 199 12 62
8 906 190 99 45
8 913 544 12 94</t>
  </si>
  <si>
    <t>mahrova@mail.ru
shulekin_vm@khsu.ru
svb@khsu.ru
svbbsv@mail.ru
"</t>
  </si>
  <si>
    <t>г. Абакан, ул. Ленина, 90;</t>
  </si>
  <si>
    <t>Ростовская область</t>
  </si>
  <si>
    <t>Федеральное государственное бюджетное автономное учреждение высшего профессионального образования "Институт наук о Земле Южного Федерального Университета"</t>
  </si>
  <si>
    <t>Баранникова Наталья Николаевна</t>
  </si>
  <si>
    <t>8 918 566 60 71</t>
  </si>
  <si>
    <t>barannikovann@mail.ru</t>
  </si>
  <si>
    <t>г. Ростов-на-Дону, ул. Р. Зорге, 40</t>
  </si>
  <si>
    <t>Муниципальное бюджетное общеобразовательное учреждение "Средняя школа №15 города Волгодонска"</t>
  </si>
  <si>
    <t>Горбунов Василий Григорьевич</t>
  </si>
  <si>
    <t>8 928 103 83 35</t>
  </si>
  <si>
    <t>v87@mail.ru</t>
  </si>
  <si>
    <t>г. Волгодонск, проспект Строителей, 39</t>
  </si>
  <si>
    <t>http://15school.org/news/vserossijskij_geograficheskij_diktant_v_volgodonske/2016-11-05-420</t>
  </si>
  <si>
    <t>Муниципальное бюджетное общеобразовательное учреждение "Никольская средняя общеобразовательная школа им. Н.И. Колесова"</t>
  </si>
  <si>
    <t>заместитель директора по ВР Усманова Юлия Федоровна.</t>
  </si>
  <si>
    <t>8 928 604 06 78</t>
  </si>
  <si>
    <t>yulia.usmanova2014@yandex.ru</t>
  </si>
  <si>
    <t>Заветинский район, х. Никольский, ул. Школьная,20</t>
  </si>
  <si>
    <t>Муниципальное бюджетное общеобразовательное учреждение "Аксайская средняя общеобразовательная школа № 2 с углубленным изучением английского языка и математики"</t>
  </si>
  <si>
    <t>Чичельник Лариса Михайловна</t>
  </si>
  <si>
    <t>8 918 572 60 55</t>
  </si>
  <si>
    <t>Larisa_chichay@mail.ru</t>
  </si>
  <si>
    <t>г. Аксай, пр. Ленина,17</t>
  </si>
  <si>
    <t>Муниципальное бюджетное общеобразовательное учреждение "Средняя общеобразовательная школа №2"</t>
  </si>
  <si>
    <t>Федорова Ольга Владимировна</t>
  </si>
  <si>
    <t>8 863 832 67 52</t>
  </si>
  <si>
    <t>bkschool2@mail.ru</t>
  </si>
  <si>
    <t>г. Белая Калитва, ул.Энгельса,17</t>
  </si>
  <si>
    <t>http://sosh2.bkobr.ru/index.php/press-centr/novosti/572-vserossijskij-geograficheskij-diktant-2016</t>
  </si>
  <si>
    <t>Государственное автономное профессиональное образовательное учреждение Ростовской области "Ростовский колледж рекламы, сервиса и туризма"</t>
  </si>
  <si>
    <t>Чакина Светлана Александровна</t>
  </si>
  <si>
    <t>8 908 501 79 18</t>
  </si>
  <si>
    <t xml:space="preserve"> г. Ростов-на-Дону, ул. Социалистическая, 126</t>
  </si>
  <si>
    <t>http://sokrat-r.ru/news/</t>
  </si>
  <si>
    <t>Муниципальное бюджетное общеобразовательное учреждение  "Каяльская средняя общеобразовательная школа"</t>
  </si>
  <si>
    <t>зам директора по УВР: Ведута Яна Александровна</t>
  </si>
  <si>
    <t>8 (6342) 9 44 96</t>
  </si>
  <si>
    <t>kayla@mail.ru</t>
  </si>
  <si>
    <t>п. Азовский район, п. Каяльский, ул. Ленина, 44</t>
  </si>
  <si>
    <t>Муниципальное бюджетное общеобразовательное учреждение "Средняя общеобразовательная школа №3 г. Белая Калитва"</t>
  </si>
  <si>
    <t>Лариса Михайловна Осипова</t>
  </si>
  <si>
    <t>8 918 578 39 33</t>
  </si>
  <si>
    <t>LarisaOsipova68@yandex.ru</t>
  </si>
  <si>
    <t>г. Белая Калитва, Калинина ул, 19</t>
  </si>
  <si>
    <t>http://sosh3.bkobr.ru/index.php/press-centr/novosti</t>
  </si>
  <si>
    <t>Муниципальное бюджетное общеобразовательное учреждение "Средняя общеобразовательная школа №8"</t>
  </si>
  <si>
    <t xml:space="preserve">Шишова Ольга Анатольевна </t>
  </si>
  <si>
    <t>8 928 129 11 14</t>
  </si>
  <si>
    <t>school8-nta64@bk.ru, shishova.ol@yandex.ru</t>
  </si>
  <si>
    <t>Белокалитвинский р-он, р.п.Шолоховский, ул. Пушкина 54</t>
  </si>
  <si>
    <t>http://sosh8.bkobr.ru/index.php/press-centr/novosti http://школа-8.рф</t>
  </si>
  <si>
    <t>Муниципальное бюджетное общеобразовательное учреждение "Средняя общеобразовательная школа № 17"</t>
  </si>
  <si>
    <t>Перлова Елена Анатольевна</t>
  </si>
  <si>
    <t xml:space="preserve">8 918 528 56 48 </t>
  </si>
  <si>
    <t>e.perlova@yandex.ru</t>
  </si>
  <si>
    <t>г. Белая Калитва, ул. Машиностроителей д.17</t>
  </si>
  <si>
    <t xml:space="preserve"> https://yandex.ru/maps/?um=constructor:tcMqXn5Cbw1vX_-gQsDirB-vQ8kthIyi&amp;amp;source=constructorLink</t>
  </si>
  <si>
    <t>Муниципальное бюджетное общеобразовательное учреждение "Скородумовская средняя общеобразовательная школа" Каменского района Ростовской области</t>
  </si>
  <si>
    <t>Колесникова Ольга Анатольевна</t>
  </si>
  <si>
    <t>8 (86365) 9 31 52</t>
  </si>
  <si>
    <t>lesnik211@yandex.ru</t>
  </si>
  <si>
    <t>Каменский район, х.Старая Станица, ул.2-ая Садовая, 52</t>
  </si>
  <si>
    <t>Таганрогский институт им. А.П. Чехова (филиал) Федеральное государстенное бюджетное образовательоне учреждение  высшего образования  "Ростовский государственный экономический университет (РИНХ)"</t>
  </si>
  <si>
    <t>Маливенко Вадим Васильевич</t>
  </si>
  <si>
    <t>8 (8634) 60 18 59
8 960 449 79 10</t>
  </si>
  <si>
    <t>uk@tgpi.ru</t>
  </si>
  <si>
    <t xml:space="preserve">г. Таганрог, иу. Инициативная, 48 </t>
  </si>
  <si>
    <t>Государственное бюджетное профессиональное образовательное учреждение  Ростовской области "Волгодонский техникум энергетики и транспорта"</t>
  </si>
  <si>
    <t>Топилина Наталья Викторовна</t>
  </si>
  <si>
    <t>8 918 572 16 20</t>
  </si>
  <si>
    <t>natalja.topilina@yandex.ru</t>
  </si>
  <si>
    <t>г. Волгодонск, ул. Химиков, 64</t>
  </si>
  <si>
    <t>http://wtet.ru/наши-будни/</t>
  </si>
  <si>
    <t>Кучук Людмила Владасовна</t>
  </si>
  <si>
    <t>8 (8636) 22 75 67</t>
  </si>
  <si>
    <t>shahtol@rambler.ru</t>
  </si>
  <si>
    <t>г. Шахты Ростовской области, ул. Пограничная, 47-в.</t>
  </si>
  <si>
    <t>Муниципальное бюджетное общеобразовательное учреждение Ольшанская средняя общеобразовательная школа №7</t>
  </si>
  <si>
    <t>Самарин Алексей Николаевич</t>
  </si>
  <si>
    <t>8 (863) 719 42 85</t>
  </si>
  <si>
    <t>school7celina@mail.ru</t>
  </si>
  <si>
    <t>Цеинский район, с. Ольшанка, у. Торговая, 6</t>
  </si>
  <si>
    <t xml:space="preserve">www.olschanka2011.narod2.ru </t>
  </si>
  <si>
    <t>Муниципальное бюджетное общеобразовательное учреждение средняя общеобразовательная школа №4                    г.Белая Калитва</t>
  </si>
  <si>
    <t>Жирнова Алина Сергеевна</t>
  </si>
  <si>
    <t>8 989 725 96 56</t>
  </si>
  <si>
    <t>school4kazak@yandex.ru</t>
  </si>
  <si>
    <t>г. Белая Калитва, ул. Пролетарская, 98</t>
  </si>
  <si>
    <t>Муниципальное бюджетное общеобразовательное учреждение средняя общеобразовательная школа №7</t>
  </si>
  <si>
    <t>Балакина Елена Александровна</t>
  </si>
  <si>
    <t>8 (86383) 5 42 32</t>
  </si>
  <si>
    <t>shkola.mbousosh7@yandex.ru</t>
  </si>
  <si>
    <t>Белокалитвинский район, р.п. Шолоховский, ул. Октябрьская, 19</t>
  </si>
  <si>
    <t>Институт компьютерных технологий и информационной безопаности Южного федерального университета</t>
  </si>
  <si>
    <t>Кумов Антон Михайлович</t>
  </si>
  <si>
    <t>8 928 118 10 51</t>
  </si>
  <si>
    <t>anton93kumow@mail.ru</t>
  </si>
  <si>
    <t>Ростовская область, г.Таганрог, ул.Чехова, д.2 (кор. "И")</t>
  </si>
  <si>
    <t>Малаховская основная общеобразовательная школа филиал муниципального общеобразовательного учреждения "Боковская средняя общеобразовательная школа имени Я.П. Теличенко" Боковского района</t>
  </si>
  <si>
    <t>Кумова Марина Ивановна</t>
  </si>
  <si>
    <t>8 928 771 67 80</t>
  </si>
  <si>
    <t>malakhovskaya-oosh@yandex.ru</t>
  </si>
  <si>
    <t>Боковский район, х. Малаховский, ул. Центральная, д.24а</t>
  </si>
  <si>
    <t>Муниципальное бюджетное общеобразовательное учреждение Литвиновская средняя общеобразовательная школа</t>
  </si>
  <si>
    <t>Усачева Елена Ивановна</t>
  </si>
  <si>
    <t>litvinovshkola@yandex.ru</t>
  </si>
  <si>
    <t>Белокалитвинский район, село Литвиновка, ул. Школьная, дом 32</t>
  </si>
  <si>
    <t>Муниципальное бюджетное общеобразовательное учреждение "Целинская средняя общеобразовательная школа №8"</t>
  </si>
  <si>
    <t>Красавина Наталья Анатольевна</t>
  </si>
  <si>
    <t>8 (86371) 9 19 79</t>
  </si>
  <si>
    <t>school8.celina@mail.ru</t>
  </si>
  <si>
    <t>п. Целина, 3 линия, д. 11</t>
  </si>
  <si>
    <t>Муниципальное бюджетное общеобразовательное учреждение Хлеборобная средняя общеобразовательная школа  №5</t>
  </si>
  <si>
    <t xml:space="preserve">Семенец Ольга Васильевна </t>
  </si>
  <si>
    <t>8 928 214 57 95</t>
  </si>
  <si>
    <t xml:space="preserve"> semenetz.olga@yandex.ru</t>
  </si>
  <si>
    <t>Целинский район, с. Хлеборобное</t>
  </si>
  <si>
    <t>http://hleborobnoe.ru</t>
  </si>
  <si>
    <t>МБОУ СОШ №5
в городе Белая Калитва Ростовской области</t>
  </si>
  <si>
    <t>Рубашкина Наталья Николаевна</t>
  </si>
  <si>
    <t>8(86383)2-57-49, 8-918-895-74-60</t>
  </si>
  <si>
    <t>nat-rubashkina@yandex.ru</t>
  </si>
  <si>
    <t>Ул.М.Горького, 167, город Белая Калитва</t>
  </si>
  <si>
    <t>Рязанская область</t>
  </si>
  <si>
    <t>Федеральное государственное бюджетное образовательное учреждение высшего образования "Рязанский государственный университет имени С.А. Есенина"</t>
  </si>
  <si>
    <t>Водорезов Алексей Владимирович</t>
  </si>
  <si>
    <t>8 910 507 91 65</t>
  </si>
  <si>
    <t>a.vodorezov@rsu.edu.ru
s.zheglov@rsu.edu.ru</t>
  </si>
  <si>
    <t>г. Рязань, ул. Свободы, 46</t>
  </si>
  <si>
    <t>http://www.rsu.edu.ru/news/%D0%B2%D1%81%D0%B5%D1%80%D0%BE%D1%81%D1%81%D0%B8%D0%B9%D1%81%D0%BA%D0%B8%D0%B9-%D0%B3%D0%B5%D0%BE%D0%B3%D1%80%D0%B0%D1%84%D0%B8%D1%87%D0%B5%D1%81%D0%BA%D0%B8%D0%B9-%D0%B4%D0%B8%D0%BA%D1%82%D0%B0-2</t>
  </si>
  <si>
    <t>Федеральное государственное казенное военное образовательное учреждение высшего образования "Рязанское высшее воздушно-десантное ордена Суворова дважды Краснознаменное командное училище имени генерала армии В.Ф.Маргелова" Министерства обороны Российской Федерации</t>
  </si>
  <si>
    <t>Самарская область</t>
  </si>
  <si>
    <t>Фирулина Ирина Ивановна</t>
  </si>
  <si>
    <t>8 927 714 32 89</t>
  </si>
  <si>
    <t>firulinairina@gmail.com</t>
  </si>
  <si>
    <t>г. Самара, ул Советской Армии, 141</t>
  </si>
  <si>
    <t>http://www.sseu.ru/news/novoosti-i-sobytiya/ii-
vserossiyskiy-
geograficheskiy-diktant</t>
  </si>
  <si>
    <t>Казанцев Иван Викторович</t>
  </si>
  <si>
    <t>8 917 116 74 52</t>
  </si>
  <si>
    <t>kazantceviv@mail.ru</t>
  </si>
  <si>
    <t>г. Самара, ул. Антонова- Овсееко, 24</t>
  </si>
  <si>
    <t>http://www.pgsga.ru/infocenter/actions/22684.html</t>
  </si>
  <si>
    <t>Сырова Ирина Анатольевна</t>
  </si>
  <si>
    <t>8 927 688 51 37</t>
  </si>
  <si>
    <t>syrowaira@mail.ru</t>
  </si>
  <si>
    <t>г. Самара, ул. Ново-Вокзальная, 213</t>
  </si>
  <si>
    <t>Тузова Ольга Владимировна</t>
  </si>
  <si>
    <t>8 (846) 279 03 36                       8 987 902 40 16</t>
  </si>
  <si>
    <t>fgo@samgtu.ru         ovtuzova@mail.ru</t>
  </si>
  <si>
    <t>г. Самара, 
ул. Циолковского, 
д. 1</t>
  </si>
  <si>
    <t>http://www.samgtu.ru/news/events/v-samgtu-sostoitsya-ii-vserossiyskiy-geograficheskiy-diktant</t>
  </si>
  <si>
    <t>Борякова Мария Евгеньевна</t>
  </si>
  <si>
    <t>8 937 207 85 65</t>
  </si>
  <si>
    <t>Maria-boryakova@mail.ru</t>
  </si>
  <si>
    <t>село Большая Глушица, ул. Зелёная, 9</t>
  </si>
  <si>
    <t>http://bglpu62.usoz.ru/news/vserossijskij_geograficheskij_diktant/2016-11-07-120</t>
  </si>
  <si>
    <t>Попова Наиля Наиловна,Тепаев Василий Сергеевич</t>
  </si>
  <si>
    <t>8 (84663) 6 47 33                        8 (84663) 6 47 32</t>
  </si>
  <si>
    <t>lider_school@inbox.ru</t>
  </si>
  <si>
    <t>г. Кинель, ул. 27 Партсъезда, 5 -а</t>
  </si>
  <si>
    <t>http://5lider.ru</t>
  </si>
  <si>
    <t>Государственное бюджетное образовательное учреждение  Самарской области средняя общеобразовательная школа им. ветерана Великой Отечественной войны Танчука И.А. с. Георгиевка м. р. Кинельский Самарской области</t>
  </si>
  <si>
    <t>Ивлиева Румия Кяшафовна</t>
  </si>
  <si>
    <t>8 (84663) 2 72 72                  8 (84663) 2 72 71</t>
  </si>
  <si>
    <t>georgschool@bk.ru</t>
  </si>
  <si>
    <t>Кинельский р-он, с. Георгиевка, ул. Специалистов, 17</t>
  </si>
  <si>
    <t>Государственное бюджетное образовательное учреждение средняя общеобразовательная  школа  № 30 им. кавалера  ордена Красной Звезды  Ю.В.Гаврилова  г.о. Сызрань Самарской области</t>
  </si>
  <si>
    <t>Ямолова Светлана Петровна</t>
  </si>
  <si>
    <t>8 927 614 70 29</t>
  </si>
  <si>
    <t>shkola30syzran@mail.ru</t>
  </si>
  <si>
    <t>г. Сызрань, ул. Челюскинцев, 25</t>
  </si>
  <si>
    <t>Государственное бюджетное образовательное учреждение  Самарской области средняя общеобразовательная школа № 8 г.о. Октябрьск Самарской области</t>
  </si>
  <si>
    <t>Шляпкина Елена Викторовна</t>
  </si>
  <si>
    <t>8 (84646) 2 10 01</t>
  </si>
  <si>
    <t>elena-22s@mail.ru</t>
  </si>
  <si>
    <t>г. Октябрьск, ул. Гая, д. 39</t>
  </si>
  <si>
    <t>Парфенова Ирина Геннадьевна</t>
  </si>
  <si>
    <t>8 (8464) 99 80 18</t>
  </si>
  <si>
    <t>varlam.07@mail.ru</t>
  </si>
  <si>
    <t>Сызранский р-он, пос. Варламово, ул. Советская, д. 12</t>
  </si>
  <si>
    <t>http://varlamovo.minobr63.ru/?p=10253&amp;loggedout=true</t>
  </si>
  <si>
    <t>Терехова Лариса Валентиновна</t>
  </si>
  <si>
    <t>8 927 783 29 35</t>
  </si>
  <si>
    <t>shcoolz@rambler.ru</t>
  </si>
  <si>
    <t>с. Шигоны,
ул. Советская, д. 146</t>
  </si>
  <si>
    <t>Государственное бюджетное образовательное учреждение  Самарской области средняя общеобразовательная школа пос. Сургут муниципального района Сергиевский Самарской области</t>
  </si>
  <si>
    <t>Тюлевина Людмила Демьяновна-зам. директора по УВР</t>
  </si>
  <si>
    <t>8 927 715 94 78</t>
  </si>
  <si>
    <t>surgut2007_07@mail.ru</t>
  </si>
  <si>
    <t>Сергиевский р-он, пос. Сургут, ул. Первомайская, 22</t>
  </si>
  <si>
    <t>Зиятдинова Софья Раисовна-учитель</t>
  </si>
  <si>
    <t>8 937 204 69 01</t>
  </si>
  <si>
    <t>sziat@mail.ru</t>
  </si>
  <si>
    <t>Шенталинский р-он, железнодорожная станция  Шентала, ул. Попова, 7</t>
  </si>
  <si>
    <t>http://shentschool1.minobr63.ru/category/news/</t>
  </si>
  <si>
    <t>Моисеева Надежда Васильевна          Ермолаева Нина Леонидовна</t>
  </si>
  <si>
    <t>8 846 512 13 89                                   8 937 183 28 74</t>
  </si>
  <si>
    <t>c-vs@mail.ru             ermolaeva.nina2010@yandex.ru</t>
  </si>
  <si>
    <t>Челно-Вершинский р-он, с. Челно-Вершины, ул. Почтовая, 10</t>
  </si>
  <si>
    <t>Терехина Лилия Андреевна</t>
  </si>
  <si>
    <t>8 960 808 43 87</t>
  </si>
  <si>
    <t>serg-szvt@samtel.ru zoo_tech_srg@samara.edu.ru</t>
  </si>
  <si>
    <t>Сергиевский р-он, с. Сергиевск, ул. Ленина, 15</t>
  </si>
  <si>
    <t>Государственное бюджетное образовательное учреждение  Самарской области "Средняя общеобразовательная школа № 3" города Похвистнево г. о. Похвистнево Самарской области</t>
  </si>
  <si>
    <t>Хмелева Вита Вальденмаровна</t>
  </si>
  <si>
    <t>8 927 729 94 20
2 29 01</t>
  </si>
  <si>
    <t>vitalina.hmeleva@yandex.ru</t>
  </si>
  <si>
    <t>г.Похвистнево, ул. Мира, 22</t>
  </si>
  <si>
    <t>http://pohv-school-3.minobr63.ru/</t>
  </si>
  <si>
    <t>Государственное бюджетное образовательное учреждение  Самарской области сош им.Героя Советского Союза Михаила Кузьмича Овсянникова с. Исаклы муниципального района Исаклинский Самарской области</t>
  </si>
  <si>
    <t>Нестерова Евгения Николаевна</t>
  </si>
  <si>
    <t>8 (84654) 2 11 34</t>
  </si>
  <si>
    <t>isaklysoh@yandex.ru</t>
  </si>
  <si>
    <t>Исаклинский р-он, с. Исаклы, ул. Первомайская, 4А</t>
  </si>
  <si>
    <t>Государственное бюджетное образовательное учреждение  Самарской области сош № 2 им. В.Маскина  ж.-д. ст. Клявлино муниципального района Клявлинский Самарской области</t>
  </si>
  <si>
    <t>Харымова Людмила Николаевна</t>
  </si>
  <si>
    <t>8 (84653) 2 29 30</t>
  </si>
  <si>
    <t>kloc@samtel.ru</t>
  </si>
  <si>
    <t>Клявлинский р-он, ст. Клявлино, ул.70 лет Октября, 24</t>
  </si>
  <si>
    <t>Государственное бюджетное образовательное учреждение Самарской области средняя общеобразовательная школа с. Камышла муниципального района Камышлинский Самарской области</t>
  </si>
  <si>
    <t>Каюмова Айсылу Халиулловна</t>
  </si>
  <si>
    <t>8 (84664) 3 32 10</t>
  </si>
  <si>
    <t>kamschool2@yandex.ru</t>
  </si>
  <si>
    <t>Камышлинский р-он, с. Камышла, ул. Победы, 37</t>
  </si>
  <si>
    <t>Государственное бюджетное образовательное учреждение Самарской области средняя общеобразовательная школа с. Среднее Аверкино муниципального района Похвистневский Самарской области</t>
  </si>
  <si>
    <t>Ромаданов Владимир Николаевич</t>
  </si>
  <si>
    <t>8 (84656) 4 25 30</t>
  </si>
  <si>
    <t>sraverkino@yandex.ru</t>
  </si>
  <si>
    <t>Похвистневский р-он, с. Среднее Аверкино,
ул. Школьная, 13-а</t>
  </si>
  <si>
    <t>Колпакова Наталья Ивановна</t>
  </si>
  <si>
    <t>8 (84671) 2 11 48                           8 927 607 64 87</t>
  </si>
  <si>
    <t>alscool2012@gmail.com</t>
  </si>
  <si>
    <t xml:space="preserve">Алексеевский район, с.Алексеевка, ул.Школьная, д.36 </t>
  </si>
  <si>
    <t>http://алексеевка-школа.рф</t>
  </si>
  <si>
    <t>Немчинова Марина Васильевна</t>
  </si>
  <si>
    <t>8 (84667) 2 51 33
2 57 35</t>
  </si>
  <si>
    <t>borskoechool2@yandex.ru</t>
  </si>
  <si>
    <t>Борский р-он, с. Борское,
ул. Ст. Разина, д. 128</t>
  </si>
  <si>
    <t>http://borskoeschool2.ru/index.php/ru/joomlaorg/338-всероссийский-географический-диктант</t>
  </si>
  <si>
    <t>Напольских Елена Романовна</t>
  </si>
  <si>
    <t>8 (84670) 2 17 29</t>
  </si>
  <si>
    <t>nschool2@mail.ru</t>
  </si>
  <si>
    <t>Нефтегорский р-он,
г. Нефтегорск, ул. Школьная, д. 9</t>
  </si>
  <si>
    <t>http://nschool2.lbihost.ru/novosti</t>
  </si>
  <si>
    <t>Государственное бюджетное образовательное учреждение  Самарской области средняя общеобразовательная школа с. Пестравка муниципального района Пестравский Самарской области</t>
  </si>
  <si>
    <t>Глазкова Наталья Васильевна</t>
  </si>
  <si>
    <t>8 927 758 66 10</t>
  </si>
  <si>
    <t>pestrsosh@mail.ru</t>
  </si>
  <si>
    <t>Пестравский р-он, с. Пестравка, ул. Крайнюковская, 75</t>
  </si>
  <si>
    <t>Государственное бюджетное образовательное учреждение Самарской области средняя общеобразовательная школа № 1 п.г.т. Безенчук муниципального района Безенчукский Самарской области</t>
  </si>
  <si>
    <t>Энговатов Олег Александрович</t>
  </si>
  <si>
    <t>8 (84676) 2 31 36                       2 33 05                                  2 32 41</t>
  </si>
  <si>
    <t>bez-s1@yandex.ru</t>
  </si>
  <si>
    <t xml:space="preserve"> Безенчукский р-он, п.г.т. Безенчук, ул. Садовая, д. 37</t>
  </si>
  <si>
    <t>bezschool-1.ru</t>
  </si>
  <si>
    <t>Государственное бюджетное образовательное учреждение Самарской области средняя общеобразовательная школа с. Красноармейское муниципального района Красноармейский Самарской области</t>
  </si>
  <si>
    <t>Абашкина Оксана Николаевна</t>
  </si>
  <si>
    <t>8 (846 75) 22-6-50</t>
  </si>
  <si>
    <t>sekretar1@samtel.ru        o.n.abashkina@mail.ru</t>
  </si>
  <si>
    <t>Красноармейский р-он, с. Красноармейское, д. 38</t>
  </si>
  <si>
    <t>Государственное бюджетное образовательное учреждение  Самарской области средняя общеобразовательная школа № 1 с. Приволжье Приволжского муниципального района  Самарской области</t>
  </si>
  <si>
    <t>Червякова Галина Юрьевна                            Панина Вера Юрьевна</t>
  </si>
  <si>
    <t>8 927 733 03 27                            8 937 066 75 55</t>
  </si>
  <si>
    <t>otdel47@mail.ru        pschool_1@mail.ru</t>
  </si>
  <si>
    <t>Приволжский мунициальный район , с. Приволжье, ул. Парковая, д. 12</t>
  </si>
  <si>
    <t>http://schkola1priv.minobr63.ru/1873-2/</t>
  </si>
  <si>
    <t>Государственное бюджетное образовательное учреждение  Самарской области средняя общеобразовательная школа с. Хворостянка муниципального района Хворостянский Самарской области</t>
  </si>
  <si>
    <t>Воробьева Ирина Александровна</t>
  </si>
  <si>
    <t>8 (84677) 9 23 36                      8 927 744 05 44</t>
  </si>
  <si>
    <t>mou_hvorsch@mail.ru</t>
  </si>
  <si>
    <t>Хворостянский р-он, с. Хворостянка, ул. Школьная, д. 17</t>
  </si>
  <si>
    <t>Государственное бюджетное образовательное учреждение Самарской области средняя общеобразовательная школа № 4 г. о. Чапаевск Самарской области</t>
  </si>
  <si>
    <t>Татаринцева Елена Геннадьевна</t>
  </si>
  <si>
    <t>8 (84639) 2 22 12
8 (84639) 2 29 81
8 927 297 51 96</t>
  </si>
  <si>
    <t>shkola-420061@yandex.ru</t>
  </si>
  <si>
    <t>г. Чапаевск, ул. Карла Маркса, д. 12</t>
  </si>
  <si>
    <t>http://shkola-4chp.minobr63.ru/category/news/</t>
  </si>
  <si>
    <t>Писаренко Елена Владимировна</t>
  </si>
  <si>
    <t>8 963 115 17 54</t>
  </si>
  <si>
    <t>bglsch1@mail.ru</t>
  </si>
  <si>
    <t>Большеглушицкий р-он, с. Большая Глушица, ул. Бакинская, 3</t>
  </si>
  <si>
    <t>www.bglsch1.ru</t>
  </si>
  <si>
    <t>Низаметдинова Закира 
Гайнулловна</t>
  </si>
  <si>
    <t>8 937 187 73 70</t>
  </si>
  <si>
    <t>direktor_2@mail.ru</t>
  </si>
  <si>
    <t>Большечерниговский р-н, с. Большая Черниговка, ул. Полевая, 96</t>
  </si>
  <si>
    <t>http://scool2-b-c.lbihost.ru</t>
  </si>
  <si>
    <t>Государственное бюджетное образовательное учреждение  "Основная общеобразовательная школа № 6 города Новокуйбышевска городского округа Новокуйбышевск Самарской области</t>
  </si>
  <si>
    <t>Боярова Марина Анатольевна</t>
  </si>
  <si>
    <t>8 927 201 52 71                        8 (84635) 4 70 08</t>
  </si>
  <si>
    <t>Mar050278@yandex.ru</t>
  </si>
  <si>
    <t>г. Новокуйбышевск, пер. Школьный, д. 7</t>
  </si>
  <si>
    <t>Никонова Татьяна Григорьевна</t>
  </si>
  <si>
    <t>8 999 19 48</t>
  </si>
  <si>
    <t>gbou1@mail.ru</t>
  </si>
  <si>
    <t>Волжский район  п.г.т. Стройкерамика</t>
  </si>
  <si>
    <t>Ежов Данил Александрович</t>
  </si>
  <si>
    <t>8 (84699) 5 07 29
8 929 703 83 59</t>
  </si>
  <si>
    <t>sfmsh@mail.ru</t>
  </si>
  <si>
    <t>г. Самара, ул. Черемшанская, 70</t>
  </si>
  <si>
    <t>Севостьянова Ольга Викторовна</t>
  </si>
  <si>
    <t>8 (84633) 2 24 82</t>
  </si>
  <si>
    <t>dirspk55@rambler.ru</t>
  </si>
  <si>
    <t>г. Самара, ул. Крупской, 18</t>
  </si>
  <si>
    <t>Гридасова Нина Сергеевна</t>
  </si>
  <si>
    <t>8 927 729 96 33                         8 (84620) 0 07 51</t>
  </si>
  <si>
    <t>dekanus@yandex.ru</t>
  </si>
  <si>
    <t>г. Самара, ул. Чапаевская, 186</t>
  </si>
  <si>
    <t>http://www.nayanova.edu/</t>
  </si>
  <si>
    <t>Садыкова Елена Михайловна</t>
  </si>
  <si>
    <t>8 (84633) 4 72 12                           8 917 951 36 93</t>
  </si>
  <si>
    <t>sadyikova@spgk63.ru</t>
  </si>
  <si>
    <t>г. Самара, ул. Луначарского,12</t>
  </si>
  <si>
    <t>Дрёмина Светлана Михайловна</t>
  </si>
  <si>
    <t>8 (84697) 3 92 37</t>
  </si>
  <si>
    <t>school118@mail.ru</t>
  </si>
  <si>
    <t>г. Самара, пос. Красная Глинка, квартал 4, д. 28</t>
  </si>
  <si>
    <t>Горяйнова Марина Владимировна</t>
  </si>
  <si>
    <t>8 (84699) 5 40 48</t>
  </si>
  <si>
    <t>sam.kadet95@mail.ru</t>
  </si>
  <si>
    <t>г. Самара, пр. Кирова, 193</t>
  </si>
  <si>
    <t>Иванилова Ольга Ивановна</t>
  </si>
  <si>
    <t>8 (84633) 0 39 06</t>
  </si>
  <si>
    <t>mou_145@mail.ru</t>
  </si>
  <si>
    <t>г. Самара, Долотный переулок, 4</t>
  </si>
  <si>
    <t>Мельникова Наталья Сергеевна</t>
  </si>
  <si>
    <t>8 (84626) 6 58 24                     8 929 702 91 40</t>
  </si>
  <si>
    <t>melnikova@samara.ort.ru</t>
  </si>
  <si>
    <t>г. Самара, ул. Урицкого, 1</t>
  </si>
  <si>
    <t>Козлова Ольга Николаевна</t>
  </si>
  <si>
    <t>8 (84626) 1 14 40</t>
  </si>
  <si>
    <t>school131@bk.ru</t>
  </si>
  <si>
    <t>г. Самара, ул. Промышленности, 319</t>
  </si>
  <si>
    <t>http://sozvezdie131.ru/</t>
  </si>
  <si>
    <t>Антонова Татьяна Михайловна</t>
  </si>
  <si>
    <t>8 (8462) 22 89 88</t>
  </si>
  <si>
    <t>school91@edu.tgl.ru</t>
  </si>
  <si>
    <t>г. Тольятти, ул. Льва Толстого, д. 26А</t>
  </si>
  <si>
    <t>Лебедева Ирина Валентиновна</t>
  </si>
  <si>
    <t>8 (84822) 6 14 48</t>
  </si>
  <si>
    <t>tpc@infopac.ru</t>
  </si>
  <si>
    <t>г. Тольятти, ул. Комсомольская, 165</t>
  </si>
  <si>
    <t>Государственное бюджетное образовательное учреждение  Самарской области основная общеобразовательная школа с. Четыровка муниципального района Кошкинский Самарской области</t>
  </si>
  <si>
    <t>Подковыров Владимир Михайлович</t>
  </si>
  <si>
    <t>8 927 736 05 30</t>
  </si>
  <si>
    <t>podkovyrov@yandex.ru</t>
  </si>
  <si>
    <t>Кошкинский р-он, с. Четыровка, ул. Центральная, 31</t>
  </si>
  <si>
    <t>Государственное бюджетное  образовательное учреждение  Самарской области средняя общеобразовательная школа п.г.т. Мирный муниципального района Красноярский Самарской области</t>
  </si>
  <si>
    <t>Гордеева Марина Михайловна</t>
  </si>
  <si>
    <t>8 927 686 07 31</t>
  </si>
  <si>
    <t>gordeewa.mf@yandex.ru</t>
  </si>
  <si>
    <t>Красноярский р-он, п.г.т. Мирный, ул. Коммунистическая, 1</t>
  </si>
  <si>
    <t>Бюджетное образовательное учреждение  Самарской области средняя общеобразовательная школа им. Героя Советского Союза Матвея Никифоровича Заводского с. Елховка м. р. Елховский Самарской области</t>
  </si>
  <si>
    <t>Чернов Иван Герасимович</t>
  </si>
  <si>
    <t>8 927 013 73 93</t>
  </si>
  <si>
    <t>elhov@sch.yartel.ru</t>
  </si>
  <si>
    <t>Елховский р-он, с. Елховка, ул. Школьная, 8 А</t>
  </si>
  <si>
    <t>Государственное бюджетное  образовательное учреждение  Самарской области средняя общеобразовательная школа № 6 г. Жигулевска г. о. Жигулевск Самарской области</t>
  </si>
  <si>
    <t>Самойлов Николай Владимирович</t>
  </si>
  <si>
    <t>8 (84862) 3 21 05</t>
  </si>
  <si>
    <t>school6-zhg@yandex.ru</t>
  </si>
  <si>
    <t>г. Жигулевск, ул. Никитина, д. 18</t>
  </si>
  <si>
    <t>http://school6.cuso-edu.ru/news/1168/</t>
  </si>
  <si>
    <t>Государственное бюджетное образовательное учреждение Самарской области средняя  общеобразовательная школа с. Васильевка им. Героя Советского Союза Е.А. Никонова м. р. Ставропольский Самарской области</t>
  </si>
  <si>
    <t>Хопова Светлана Викторовна</t>
  </si>
  <si>
    <t>vasilev_sch@mail.ru</t>
  </si>
  <si>
    <t>Ставропольский р-он, с. Васильевка, ул. Комсомольская, 33-А</t>
  </si>
  <si>
    <t>http://vasilevka-sch.cuso-edu.ru/news/877/</t>
  </si>
  <si>
    <t>Кузнецова Ольга Дмитриевна</t>
  </si>
  <si>
    <t>8 (84660) 2 21 95</t>
  </si>
  <si>
    <t>krotovka@rambler.ru</t>
  </si>
  <si>
    <t>Кинель-Черкасский р-он, с. Кротовка, ул. Куйбышевская, д. 21</t>
  </si>
  <si>
    <t>Государственное бюджетное образовательное учреждение Самарской области средняя общеобразовательная школа № 6 г. о. Отрадный Самарской области</t>
  </si>
  <si>
    <t>Кочеткова Наталья Федоровна</t>
  </si>
  <si>
    <t>8 (84661) 2 32 73</t>
  </si>
  <si>
    <t>school6_otr@samara.edu.ru</t>
  </si>
  <si>
    <t>городской округ Отрадный, ул. Победы, д. 11</t>
  </si>
  <si>
    <t>Гончарова Нина Александровна</t>
  </si>
  <si>
    <t>8 (84826) 9 12 50                    8 927 783 00 87</t>
  </si>
  <si>
    <t>nina_goncharova_@mail.ru</t>
  </si>
  <si>
    <t>г. Тольятти, ул. Воскресенская, 18</t>
  </si>
  <si>
    <t>http://www.ktiho.ru/vserossijskij-geograficheskij-diktant-2016</t>
  </si>
  <si>
    <t>Сенатор Степан Александрович;</t>
  </si>
  <si>
    <t>8 (84824) 8 96 88</t>
  </si>
  <si>
    <t>stsenator@yandex.ru</t>
  </si>
  <si>
    <t>г. Тольятти, ул. Белорусская, д. 6а;</t>
  </si>
  <si>
    <t>Лащук Ольга Вадимовна</t>
  </si>
  <si>
    <t>8 (8462) 48 17 48</t>
  </si>
  <si>
    <t>dekf@vuit@/ru</t>
  </si>
  <si>
    <t>г.Тольятти, ул. Ленинградская, 16</t>
  </si>
  <si>
    <t>Государственное бюджетное образовательное учреждение "Средняя общеобразовательная школа № 8" г.о. Октябрьск</t>
  </si>
  <si>
    <t>8 (927)  269 66 81</t>
  </si>
  <si>
    <t>г. Октябрьск, ул Гая , 39</t>
  </si>
  <si>
    <t xml:space="preserve"> http://lllkola8.minobr63.ru/?p=1533 
</t>
  </si>
  <si>
    <t>Гурбанова Валентина Александровна</t>
  </si>
  <si>
    <t>8 (884666) 2 22 57</t>
  </si>
  <si>
    <t>Богатовский район, 
село Богатое, улица Советская, дом 39</t>
  </si>
  <si>
    <t>Ивашевский филиал государственного бюджетного общеобразовательного учреждения "Средняя общеобразовательная школа  с. Троицкое" муниципального района Сызранский Самарской области</t>
  </si>
  <si>
    <t>Городнова Любовь Николаевна
учитель географии</t>
  </si>
  <si>
    <t>8 (8464)934173</t>
  </si>
  <si>
    <t>lyubow.straschnova@yandex.ru</t>
  </si>
  <si>
    <t>Сызранский район
с. Ивашевка
ул. Школьная д.8</t>
  </si>
  <si>
    <t>Филиал Федеральное государственное казенное военное образовательное учреждение высшего образования "Военный учебно-научный центр Военно-воздушных сил "Военно-воздушная академия имени профессора Н.Е.Жуковского и Ю.А. Гагарина" (г. Воронеж) Министерства обороны Российской Федерации в г. Сызрани</t>
  </si>
  <si>
    <t>Автономная некоммерческая организация высшего образования "Поволжский православный институт имени Святителя Алексия, митрополита Московского"</t>
  </si>
  <si>
    <t>Венгранович Марина Александровна
Мещерякова Ольга Александровна</t>
  </si>
  <si>
    <t>8 906 128 05 71,                       8 927 781 99 65</t>
  </si>
  <si>
    <t>wmaphil@mail.ru, mesheryakovaoa@rambler.ru</t>
  </si>
  <si>
    <t>г. Тольятти, ул. Революционная, д. 74</t>
  </si>
  <si>
    <t>Координаторы:
Казанцев Иван Викторович – 89171167452 Фирулина Ирина Ивановна – 89277143289</t>
  </si>
  <si>
    <t>Государственное бюджетное общеобразовательное учреждение  Самарской области средняя общеобразовательная школа с.Усинское муниципального района Сызранский Самарской области</t>
  </si>
  <si>
    <t>Гусарова Елена Евгеньевна</t>
  </si>
  <si>
    <t>8 927 219 64 07</t>
  </si>
  <si>
    <t>elenka.gusarova.2014@mail.ru</t>
  </si>
  <si>
    <t>Сызранский район, с.Усинское, улица Карла Маркса, 39</t>
  </si>
  <si>
    <t>Муниципальное бюджетное учреждение культуры "Библиотечная информационная сеть Центральная библиотека им. А.С. Пушкина " городского округа Новокуйбышевск Самарской области</t>
  </si>
  <si>
    <t>Руссу Елена Алексеевна</t>
  </si>
  <si>
    <t xml:space="preserve">8 (84635) 6 50 45                   </t>
  </si>
  <si>
    <t>chtenie@libnvkb.ru</t>
  </si>
  <si>
    <t xml:space="preserve">г.о. Новокуйбышевск, Библиотечный проезд, дом 1. </t>
  </si>
  <si>
    <t>Государственное бюджетное общеобразовательное учреждение Самарской области "Средняя общеобразовательная школа №1 "Образовательный центр" имени Героя Советского Союза М.Р. Попова"</t>
  </si>
  <si>
    <t>Зиятдинова Софья Раисовна</t>
  </si>
  <si>
    <t>ж-д. ст. Шентала, ул. Попова, д.7</t>
  </si>
  <si>
    <t>Государственное бюджетное общеобразовательное учреждение "Основная общеобразовательная школа №6 г. Новокуйбышевск"
Самарская область</t>
  </si>
  <si>
    <t>8 927 201 52 71</t>
  </si>
  <si>
    <t>г.Новокуйбышевск Переулок Школьный  дом 7</t>
  </si>
  <si>
    <t>School6.novo.ru</t>
  </si>
  <si>
    <t>Добрянин Андрей Эдуардович</t>
  </si>
  <si>
    <t>8 (846) 357 92 88
8 (927) 61 917 61</t>
  </si>
  <si>
    <t>dobryanin.a@cska.ru</t>
  </si>
  <si>
    <t>г. Самара, ул. Стара-Загора, 143а</t>
  </si>
  <si>
    <t>Ямашев Владимир Михайлович</t>
  </si>
  <si>
    <t>8 848 2 26 65 03</t>
  </si>
  <si>
    <t>kaf_tour@tolgas.ru</t>
  </si>
  <si>
    <t>Тольятти, Гагарина 4. ауд. Э-403</t>
  </si>
  <si>
    <t>http://www2.tolgas.ru/university/news/?ELEMENT_ID=57672</t>
  </si>
  <si>
    <t>Санкт-Петербург</t>
  </si>
  <si>
    <t>Частное образования учреждения высшего образования "Балтийская академия туризма и предпринимательства"</t>
  </si>
  <si>
    <t>Евреинов Олег Борисович</t>
  </si>
  <si>
    <t>8 (812) 235 41 09,</t>
  </si>
  <si>
    <t>ob@batp.ru, priem@batp.ru</t>
  </si>
  <si>
    <t>ул. Петрозаводская, д. 13, лит. А</t>
  </si>
  <si>
    <t xml:space="preserve">http://batp.ru/news/ </t>
  </si>
  <si>
    <t>Государственное бюджетное образовательное учреждение “Средняя общеобразовательная школа №188 с углубленным изучением мировой художественной культуры “ Красногвардейского района Санкт-Петербурга</t>
  </si>
  <si>
    <t>Смирнова Мария Николаевна</t>
  </si>
  <si>
    <t>8 953 152 21 91</t>
  </si>
  <si>
    <t>fdl.owl@gmail.com</t>
  </si>
  <si>
    <t>ул. Стасовой, дом 4 к.2</t>
  </si>
  <si>
    <t>Гарнов Андрей Николаевич</t>
  </si>
  <si>
    <t>8 (812) 347 97 15</t>
  </si>
  <si>
    <t>vka@mil.ru</t>
  </si>
  <si>
    <t>ул. Ждановская, д.13</t>
  </si>
  <si>
    <t>Санкт-Петербургское государственное бюджетное учреждение Централизованная библиотечная система Петроградского района "Библиотека Кировских островов"</t>
  </si>
  <si>
    <t>Синицына Ирина Ибрагимовна</t>
  </si>
  <si>
    <t>8 921 889 86 12                       8 (812) 235 01 63</t>
  </si>
  <si>
    <t>Turmalina85.85@mail.ru</t>
  </si>
  <si>
    <t>м. Крестовский остров, ул. Кемская 8/3</t>
  </si>
  <si>
    <t>http://libk-ostrovov.ru/?page_id=50</t>
  </si>
  <si>
    <t>Государственное бюджетное общеобразовательное учреждение средняя общеобразовательная школа № 655 Приморского района Санкт-Петербурга</t>
  </si>
  <si>
    <t>Порватова Любовь Ивановна, Решетняк Наталья Игоревна</t>
  </si>
  <si>
    <t>8 (812) 643 50 85</t>
  </si>
  <si>
    <t>ул. Оптиков, дом 35, корп. 2, литер А</t>
  </si>
  <si>
    <t>http://школа655.рф/index.php/homepage/novosti/402-vtoroj-vserossijskij-geograficheskij-diktant</t>
  </si>
  <si>
    <t>Государственное бюджетное общеобразовательное учреждение средняя общеобразовательная школа № 323  Невского района Санкт-Петербурга</t>
  </si>
  <si>
    <t>Щербакова Любовь Владимировна</t>
  </si>
  <si>
    <t>8 (812) 417-55-85</t>
  </si>
  <si>
    <t>scerba1954@mail.ru</t>
  </si>
  <si>
    <t>проспект Солидарности, д.1, к.2</t>
  </si>
  <si>
    <t>Пешехонова Екатерина Геннадьевна</t>
  </si>
  <si>
    <t>8 999 037 07 31,                         428 38 32.</t>
  </si>
  <si>
    <t>Старый Петергоф, ул. Шахматова 12/2</t>
  </si>
  <si>
    <t>Федеральное государственное казенное общеобразовательное учреждение "Кронштадский кадетский корпус Министерства обороны РФ"</t>
  </si>
  <si>
    <t xml:space="preserve">Федеральное государственное казенное общеобразовательное учреждение "Санкт-Петербургский кадетский военный корпус" </t>
  </si>
  <si>
    <t>федеральное государственноеказенное общеобразовательное учреждение "Нахимовское военно-морское училище министерства обороны РФ"</t>
  </si>
  <si>
    <t>Государственное бюджетное общеобразовательное учреждение средняя общеобразовательная  школа № 427 Кронштадтского района Санкт-Петербурга</t>
  </si>
  <si>
    <t>Иванченко Анна Александровна</t>
  </si>
  <si>
    <t xml:space="preserve">8 921 438 83 89 </t>
  </si>
  <si>
    <t>г.Кронштадт,  ул. Лебедева дом 5а, литер А</t>
  </si>
  <si>
    <t>Государственное бюджетное общеобразовательное учреждение средняя общеобразовательная  школа № 482</t>
  </si>
  <si>
    <t>Лоскутова Анна Михайловна, Куешова Ирина Владимировна,ЕрмоленкоПнгелина Вадимовна</t>
  </si>
  <si>
    <t>8 921 342 73 19,                           8 909 583 87 41,                            8 921 415 36 62</t>
  </si>
  <si>
    <t>mazaevaam@mail.ru,ira4580@mail.ru</t>
  </si>
  <si>
    <t>Парголово, ул. Федора Абрамова, д. 6</t>
  </si>
  <si>
    <t>http://482.sho.la/</t>
  </si>
  <si>
    <t>Екатерина Сергеевна Писковатская</t>
  </si>
  <si>
    <t>8 911 767 52 50</t>
  </si>
  <si>
    <t>Ekaterina.Piskovatskaya@Dell.com</t>
  </si>
  <si>
    <t>Федеральное государственное казенное общеобразовательное учреждение "Санкт-Петербургское суворовское военное училище Министерства обороны РФ"</t>
  </si>
  <si>
    <t>Федеральное государственное казенное профессиональное образовательное учреждение "Ломоносовский морской колледж Военно-морского флота" Министерства обороны РФ</t>
  </si>
  <si>
    <t>Федеральное государственное казенное военное общеобразовательное учреждение высшего образования "Военный Учебно-научный центр Военно-морского флота "Военно-морская академия имени Адмирала Флота Сосетского Союза Н.Г.Кузнецова</t>
  </si>
  <si>
    <t>Федеральное государственное казенное общеобразовательное учреждение высшего образования "Военная академия связи имени маршала Советского Союза С.М.Буденного" Министерства обороны РФ</t>
  </si>
  <si>
    <t>Федеральное государственное бюджетное военное образовательное учреждение высшего образования "Военно-медицинская академия имени С.М.Кирова " Министерства оброны РФ</t>
  </si>
  <si>
    <t>Федеральное государственное казенное военное образовательное учреждение высшего образования "Военный институт физической культуры " Министерства обороны РФ</t>
  </si>
  <si>
    <t xml:space="preserve">Шенгер Евгения Алексеевна </t>
  </si>
  <si>
    <t>8 921 318 87 03</t>
  </si>
  <si>
    <t>e.shenger@spbu.ru</t>
  </si>
  <si>
    <t>пер. Декабристов, д. 16 (Актовый зал)</t>
  </si>
  <si>
    <t>http://students.spbu.ru/mmen-meroprijatija/inye-meropriyatiya.html</t>
  </si>
  <si>
    <t>Федеральное государственное казенное военное образовательное учреждение высшего образования "Михайловская военная артиллерийская академия" Министерства оброны РФ</t>
  </si>
  <si>
    <t>Санкт-Петербургское городское отделение Русского географического общества</t>
  </si>
  <si>
    <t>Стрельников Андрей Владимирович Николаева Татьяна Георгиевна</t>
  </si>
  <si>
    <t>8 (812) 315 85 35               8 (800) 700 18 45</t>
  </si>
  <si>
    <t>rgo-org@mail.ru</t>
  </si>
  <si>
    <t>переулок Гривцова, 10 литера А, Большой зал, 3 этаж</t>
  </si>
  <si>
    <t>https://www.rgo.ru/ru/article/geograficheskiy-diktant-2016</t>
  </si>
  <si>
    <t>Трифонов Александр Николаевич     Николаева Татьяна Георгиевна</t>
  </si>
  <si>
    <t>8 904 337 07 92                        8 (8452) 21 07 95</t>
  </si>
  <si>
    <t>tan-geo@mail.ru</t>
  </si>
  <si>
    <t>Петербургское шоссе, 10</t>
  </si>
  <si>
    <t>http://lengu.ru/news/obrazovatelnaya-akciya-vserossiiskii-geograficheskii-diktant-561</t>
  </si>
  <si>
    <t>Муниципальное бюджетное общеобразовательное учреждение "Средняя общеобразовательная школа №37 с углубленным изучением отдельных предметов"</t>
  </si>
  <si>
    <t>Данилова Наталия Николаевна</t>
  </si>
  <si>
    <t>8 (1378) 9 11 88,                        8 906 266 95 24</t>
  </si>
  <si>
    <t>danilovann@mail.ru</t>
  </si>
  <si>
    <t>г. Выборг, ул. Горная, д.10/3</t>
  </si>
  <si>
    <t>http://www.sch37vbg.edusite.ru</t>
  </si>
  <si>
    <t>Государственное бюджетное учреждение дополнительного профессионального образования Санкт-Петербургская академия постдипломного педагогического образования (СПб АППО)</t>
  </si>
  <si>
    <t>Кузнецова Татьяна Станиславовна</t>
  </si>
  <si>
    <t>8 (315) 35 53
8 (315) 35 58
8 921 403 12 13</t>
  </si>
  <si>
    <t>Tsk_ioo@mail.ru</t>
  </si>
  <si>
    <t>г. Санкт-Петербург, ул. Ломоносова, дом 11–13</t>
  </si>
  <si>
    <t>http://www.spbappo.ru/</t>
  </si>
  <si>
    <t xml:space="preserve">Федеральное государственное бюджетное образовательное учреждение высшего образования
"Российский государственный педагогический университет им. А.И.Герцена" </t>
  </si>
  <si>
    <t>Сергей Валерьевич Ильинский</t>
  </si>
  <si>
    <t>8 911 743 28 03</t>
  </si>
  <si>
    <t xml:space="preserve"> ilinskiysv@herzen.spb.ru</t>
  </si>
  <si>
    <t>набережная реки Мойки, дом 48, корпус 12 (факультет географии РГПУ им. А.И.Герцена). Вход на территорию университета осуществляется только с Казанской улицы, дом 3 по документу, удостоверяющему личность</t>
  </si>
  <si>
    <t xml:space="preserve"> https://www.herzen.spb.ru/announce/20-11-2016/</t>
  </si>
  <si>
    <t>Саратовская область</t>
  </si>
  <si>
    <t>Федеральное государственное бюджетное образовательное учреждение высшего образования "Саратовский национальный исследовательский государственный университет имени Н. Г. Чернышевского"</t>
  </si>
  <si>
    <t>Хворостухин Дмитрий Павлович</t>
  </si>
  <si>
    <t>8 987 837 29 70</t>
  </si>
  <si>
    <t>khvorostukhin89@mail.ru</t>
  </si>
  <si>
    <t>ул. Астраханская, д. 83, X корпус</t>
  </si>
  <si>
    <t>Мурадян Гаяне Серикановна.</t>
  </si>
  <si>
    <t>8 (8452) 52 26 83                   8 927 112 12 84</t>
  </si>
  <si>
    <t>eleonora581@ya.ru</t>
  </si>
  <si>
    <t>ул. Пономарева, 49.</t>
  </si>
  <si>
    <t>http://sch43.edusite.ru/plaal.html</t>
  </si>
  <si>
    <t xml:space="preserve">ДУБОВИЦКИЙ Владимир Станиславович, преподаватель географии и экологии, член Русского географического общества    </t>
  </si>
  <si>
    <t>8 906 312 09 60</t>
  </si>
  <si>
    <t>sar.dvs@yandex.ru     khvorostukhin89@mail.ru</t>
  </si>
  <si>
    <t>Интернациональный пр, д. 1а</t>
  </si>
  <si>
    <t>Виктория Владимировна Кручинкина.</t>
  </si>
  <si>
    <t>8 917 207 20 91</t>
  </si>
  <si>
    <t>info@radugasar.ru</t>
  </si>
  <si>
    <t>ул. Кутякова 18</t>
  </si>
  <si>
    <t>Казанцева Ольга Николаевна, преподаватель.</t>
  </si>
  <si>
    <t>8 905 384 04 79</t>
  </si>
  <si>
    <t>cazanseva.olga2014@yandex.ru</t>
  </si>
  <si>
    <t>г. Петровск, ул. Гоголя, 49</t>
  </si>
  <si>
    <t>http://fsstu.ru/index.html?id=873</t>
  </si>
  <si>
    <t>Муниципальное общеобразовательное учреждение "Средняя общеобразовательная школа п. Бурасы Новобурасского района Саратовской области"</t>
  </si>
  <si>
    <t>Собачкина Надежда Павловна</t>
  </si>
  <si>
    <t>8 (84557) 2 43 46</t>
  </si>
  <si>
    <t>aldaeva.nady@yandex.ru</t>
  </si>
  <si>
    <t>Новобурасский район п. Бурасы ул. первомайская д.6</t>
  </si>
  <si>
    <t>http://bur-schkola.ucoz.ru</t>
  </si>
  <si>
    <t>Ащаулов Николай Юрьевич</t>
  </si>
  <si>
    <t>8 927 226 70 72</t>
  </si>
  <si>
    <t>anu.72@mail.ru</t>
  </si>
  <si>
    <t>г.Аткарск,ул.30 лет Победы,дом 5</t>
  </si>
  <si>
    <t>http://www.pobeda-5.ucoz.ru, http://pobeda-5.ucoz.ru</t>
  </si>
  <si>
    <t>Карпенко Ольга Николаевна</t>
  </si>
  <si>
    <t>8 927 227 63 94</t>
  </si>
  <si>
    <t>karpenkoon@yandex.ru</t>
  </si>
  <si>
    <t>Краснокутский район, ул. Московская, д.50</t>
  </si>
  <si>
    <t>Государственное автономное профессиональное образовательное учреждение Саратовской области "Саратовский техникум отраслевых технологий"</t>
  </si>
  <si>
    <t>Горбачева Елена Вячеславовна</t>
  </si>
  <si>
    <t>8 909 300 99 28</t>
  </si>
  <si>
    <t>GOUPU22@yandex.ru</t>
  </si>
  <si>
    <t>г. Саратов, ул. Соколовогорская, д. 8</t>
  </si>
  <si>
    <t>Зенюкова Елена Сергеевна, заместитель директора по УВР</t>
  </si>
  <si>
    <t>8 917 311 06 57</t>
  </si>
  <si>
    <t>elenazenyukova@yandex.ru</t>
  </si>
  <si>
    <t>г. Саратов, ул. Большая Горная, 141</t>
  </si>
  <si>
    <t>http://gel.saredu.ru/news/?id=13225</t>
  </si>
  <si>
    <t>Сахалинская область</t>
  </si>
  <si>
    <t>Муниципальное бюджетное общеобразовательное учреждение Средняя общеобразовательная школа №1 Корсаковского городского округа Сахалинской области</t>
  </si>
  <si>
    <t>Булгакова Елена Владимировна, Ковалева Наталья Александровна</t>
  </si>
  <si>
    <t>8 (424З5) 2 33 91</t>
  </si>
  <si>
    <t>kоrsаkоv-sоshl@mail.ru</t>
  </si>
  <si>
    <t>г. Корсаков, ул. Краснофлотская, 1</t>
  </si>
  <si>
    <t>Барышникова Светлана Владимировна</t>
  </si>
  <si>
    <t>8 (4242) 45 23 06</t>
  </si>
  <si>
    <t>prorectorsakhgu@mail.ru    prorector-rar@sakhgu.ru</t>
  </si>
  <si>
    <t>г. Южно-Сахалинск, Коммунистический проспект, 33, актовый зал корпуса № 4</t>
  </si>
  <si>
    <t>Кишалова Наталья Валерьевна</t>
  </si>
  <si>
    <t>8 914 086 05 35</t>
  </si>
  <si>
    <t>N.Kishalova@iroso.ru</t>
  </si>
  <si>
    <t>г. Южно-Сахалинск, ул.Ленина, 111</t>
  </si>
  <si>
    <t>Мартынова Ольга Васильевна</t>
  </si>
  <si>
    <t xml:space="preserve"> 8(42442) 2 82 91,                  с.т 8 924 284 43 44</t>
  </si>
  <si>
    <t>shkola1-dolinsk@mail.ru</t>
  </si>
  <si>
    <t>г. Долинск, ул. Комсомольская, 25</t>
  </si>
  <si>
    <t>Тимошенко Юлия Валентиновна</t>
  </si>
  <si>
    <t>8 (42435) 4 25 90
 8 914 645 94 69</t>
  </si>
  <si>
    <t>korsakovoo@yandex.ru</t>
  </si>
  <si>
    <t>г. Корсаков, ул. Подгорная, 41</t>
  </si>
  <si>
    <t>Муниципальное бюджетное общеобразовательное учреждение средняя общеобразовательная школа г.Курильска</t>
  </si>
  <si>
    <t>Колесников Павел
Григорьевич</t>
  </si>
  <si>
    <t>shkola.kyrilsk@gmail.com</t>
  </si>
  <si>
    <t>г. Курильск, ул. Советская,12</t>
  </si>
  <si>
    <t>Таран Виктория Вагизовна</t>
  </si>
  <si>
    <t>8 (42436) 6 02 10                  8 924 284 16 79</t>
  </si>
  <si>
    <t>nev_obr1@mail.ru</t>
  </si>
  <si>
    <t>г. Невельск, ул.Гоголя,5</t>
  </si>
  <si>
    <t>mtomari@ mail.ru</t>
  </si>
  <si>
    <t>Муниципальное бюджетное общеобразовательное учреждение средняя общеобразовательная школа № 5 г.Углегорска</t>
  </si>
  <si>
    <t>Ткаченко Светлана Евгеньевна</t>
  </si>
  <si>
    <t>8 (42432) 4 33 40</t>
  </si>
  <si>
    <t>mk.uoumr@mail.ru</t>
  </si>
  <si>
    <t>г.Углегорск, ул. 8 Марта, д.1</t>
  </si>
  <si>
    <t>Значковская Юлия Викторовна</t>
  </si>
  <si>
    <t>8 (42455) 2 19 51
8 924 196 37 32</t>
  </si>
  <si>
    <t>centr_o@mail.ru</t>
  </si>
  <si>
    <t>пгт. Южно-Курильск, ул.Набережная, д.20</t>
  </si>
  <si>
    <t>Муниципальное бюджетное общеобразовательное учреждение Гимназия № 2 г. Южно-Сахалинска</t>
  </si>
  <si>
    <t>Фесенко Татьяна Юрьевна</t>
  </si>
  <si>
    <t>42 45 16
 8 914 751 12 10</t>
  </si>
  <si>
    <t>gimn2ys@vandex.ru</t>
  </si>
  <si>
    <t>г. Южно-Сахалинск, Пр. Победы. 80</t>
  </si>
  <si>
    <t>Муниципальное бюджетное общеобразовательное учреждение Лицей № 1 г. Южно-Сахалинска</t>
  </si>
  <si>
    <t>Воронина Тамара Георгиевна                               Ольга Гавриловна</t>
  </si>
  <si>
    <t>8 (4242) 42 46 73                        8 (4242) 24 10 50</t>
  </si>
  <si>
    <t>lyceum1@yuzhno-sakh.ru</t>
  </si>
  <si>
    <t>г. Южно-Сахалинск, ул. Комсомольская, 191а</t>
  </si>
  <si>
    <t>http://liceum1.3dn.ru/</t>
  </si>
  <si>
    <t>Муниципальное бюджетное общеобразовательное учреждение средняя общеобразовательная школа с.Буюклы</t>
  </si>
  <si>
    <t>Сороколетова Евгения Вячеславовна</t>
  </si>
  <si>
    <t>8 (42452) 2 73 20</t>
  </si>
  <si>
    <t>bsosh60@mail.ru</t>
  </si>
  <si>
    <t>Смирныховский р-он, с.Буюклы, ул Школьная, 14</t>
  </si>
  <si>
    <t>Ситникова Анна Ивановна</t>
  </si>
  <si>
    <t>8 (42452) 4 25 95</t>
  </si>
  <si>
    <t>smirnih_school@mail.ru</t>
  </si>
  <si>
    <t>пгт. Смирных,
ул Маяковского, 6</t>
  </si>
  <si>
    <t>pobedino@bk.ru</t>
  </si>
  <si>
    <t>с. Победино,
ул. Центральная , 54а</t>
  </si>
  <si>
    <t>Некрасова Светлана Михайловна</t>
  </si>
  <si>
    <t>perv_school@mail.ru</t>
  </si>
  <si>
    <t>с.Первомайск,
ул. Гоголя, 4</t>
  </si>
  <si>
    <t>Полякова Светлана Михайловна</t>
  </si>
  <si>
    <t>8 (42452) 2 66 74</t>
  </si>
  <si>
    <t>scho_roshino@mail.ru</t>
  </si>
  <si>
    <t>с.Рощино,
ул. Комсомольская, 1</t>
  </si>
  <si>
    <t>Березюк Елена Феликсовна</t>
  </si>
  <si>
    <t>8 (42455) 2 19 51</t>
  </si>
  <si>
    <t>пгт. Южно-Курильск, 
ул.Набережная 20</t>
  </si>
  <si>
    <t>Галимова Эльмира Гербовна        Добрынина Светлана Валентиновна</t>
  </si>
  <si>
    <t>8 (42433) 2 01 04                      8 (42433) 2 03 98</t>
  </si>
  <si>
    <t>metodcenter09@yandex.ru</t>
  </si>
  <si>
    <t>г. Холмск, ул. Советская, д. 70</t>
  </si>
  <si>
    <t>Свердловская область</t>
  </si>
  <si>
    <t>Муниципальная автономная общеобразовательная школа с углубленным изучением отдельных предметов №53</t>
  </si>
  <si>
    <t>Косолапова Ирина Ивановна</t>
  </si>
  <si>
    <t>8 (3438) 9 52 13</t>
  </si>
  <si>
    <t>ekb_moy53@mail.ru</t>
  </si>
  <si>
    <t>г. Екатеринбург, ул. Хвойная, 91</t>
  </si>
  <si>
    <t>http://школа53.екатеринбург.рф/
http://schoolroo.ru</t>
  </si>
  <si>
    <t xml:space="preserve">Федеральное государственное бюджетное учреждение высшего образования "Уральский государственный педагогический университет"     </t>
  </si>
  <si>
    <t>Янцер Оксана Васильевна</t>
  </si>
  <si>
    <t>8 908 925 34 79,                          8 (34323) 5 76 18</t>
  </si>
  <si>
    <t>ksenia_yantser@bk.ru</t>
  </si>
  <si>
    <t>г. Екатеринбург, проспект Космонавтов, д. 26</t>
  </si>
  <si>
    <t>Муниципальное автономное общеобразовательное учреждение "Средняя общеобразовательная школа № 13" (МАОУ "СОШ № 13")</t>
  </si>
  <si>
    <t>Герасимович Светлана Владимировна, учитель географии</t>
  </si>
  <si>
    <t>school-13@bk.ru</t>
  </si>
  <si>
    <t>г. Североуральск, п. Черемухово, ул. Калинина, 19</t>
  </si>
  <si>
    <t>Муниципальное казенное общеобразовательное учреждение  Баранниковская средняя общеобразовательная школа" Камышловского района Свердловской области</t>
  </si>
  <si>
    <t>Шавкунова Нина Александровна</t>
  </si>
  <si>
    <t>8 950 654 34 42</t>
  </si>
  <si>
    <t>nasch70@mail.ru</t>
  </si>
  <si>
    <t>Камышловский район, д.Баранникова, ул.Ленина, 17</t>
  </si>
  <si>
    <t>http://barannikschool.edusite.ru/p1aa1.html</t>
  </si>
  <si>
    <t>Гашева Людмила Леонидовна</t>
  </si>
  <si>
    <t>8 (3439) 311 295                     8 912 670 55 29</t>
  </si>
  <si>
    <t>gashevallo@mail.ru.</t>
  </si>
  <si>
    <t>http://school20ku.ucoz.ru/news/vserossijskij_geograficheskij_diktant_2016/2016-11-01-48</t>
  </si>
  <si>
    <t>8 (34394) 3 25 45</t>
  </si>
  <si>
    <t>shkola2revda@mail.ru</t>
  </si>
  <si>
    <t>г. Ревда, ул. П. Зыкина, 18</t>
  </si>
  <si>
    <t>http://shkola2revda.ru</t>
  </si>
  <si>
    <t>Муниципальное бюджетное общеобразовательное учреждение “Средняя общеобразовательная школа №1” г.Реж</t>
  </si>
  <si>
    <t>Середкина Ксения Сергеевна (учитель географии МБОУ СОШ№1)</t>
  </si>
  <si>
    <t>8 909 002 45 29                       8 (34364) 2 26 66                 8 (34364)  2 25 25</t>
  </si>
  <si>
    <t>seredkinaks@mail.ru</t>
  </si>
  <si>
    <t>г. Реж, ул. Советская, 34</t>
  </si>
  <si>
    <t>http://shkola1rezh.ucoz.ru/</t>
  </si>
  <si>
    <t>ekb_mou119@mail.ru</t>
  </si>
  <si>
    <t xml:space="preserve">Будакова Елена Владимировна, Ахметшина Елена Павловна </t>
  </si>
  <si>
    <t>8 (34368) 7 39 04</t>
  </si>
  <si>
    <t>obr.sredneuralsk@mail.ru</t>
  </si>
  <si>
    <t>г. Среднеуральск, ул.Куйбышева, 6 А</t>
  </si>
  <si>
    <t>http://obrsredneuralsk.moy.su/</t>
  </si>
  <si>
    <t>Муниципальное автономное образовательное учреждение Новолялинского городского округа "Средняя общеобразовательная школа №4";</t>
  </si>
  <si>
    <t>Щербакова Вера Борисовна</t>
  </si>
  <si>
    <t>8 912 246 63 73</t>
  </si>
  <si>
    <t>Свердловская обл., г. Новая Ляля, ул. Лермонтова, 22</t>
  </si>
  <si>
    <t>http://4schoolngo.my1.ru/-diktant-0/vserossiyskiy-geograficheskiy-diktant-2016</t>
  </si>
  <si>
    <t>Пасхина Галина Викторовна – учитель географии.</t>
  </si>
  <si>
    <t>8 (34394) 3 25 21</t>
  </si>
  <si>
    <t>143119@mail.ru</t>
  </si>
  <si>
    <t>Красноуфимский район, село Ключики, улица Студенческая, 22</t>
  </si>
  <si>
    <t>4.magnitka-shkola20@rambler.ru</t>
  </si>
  <si>
    <t>Муниципальное автономное общеобразовательное учреждение средняя общеобразовательная школа № 8 (МАОУ СОШ № 8)</t>
  </si>
  <si>
    <t>Корчемкина Галина Валерьевна, учитель географии</t>
  </si>
  <si>
    <t>8 908 634 04 38</t>
  </si>
  <si>
    <t>г.Североуральск, ул. Советская, 41</t>
  </si>
  <si>
    <t>http://шк8.рф/news/latest-news/663-vserossijskij-geograficheskij-diktant-20-noyabrya.html</t>
  </si>
  <si>
    <t>Муниципальное автономное общеобразовательное учреждение средняя общеобразовательная школа № 11 (МАОУ СОШ № 11)</t>
  </si>
  <si>
    <t>Королева Людмила Владимировна</t>
  </si>
  <si>
    <t>8 (343) 234-59-88</t>
  </si>
  <si>
    <t>г.Североуральск, ул. Молодёжная, 4</t>
  </si>
  <si>
    <t>Муниципальное автономное общеобразовательное учреждение средняя общеобразовательная школа № 9</t>
  </si>
  <si>
    <t>Ламешина Елена Петровна</t>
  </si>
  <si>
    <t>8 908 905 27 07
 8(34380) 2 46 70                         8(34380) 2 32 64</t>
  </si>
  <si>
    <t>г. Североуральск, ул. Молодежная, 22</t>
  </si>
  <si>
    <t>http://mou-sh9.ru/index.php/novosti/244-vserossijskij-geograficheskij-diktant2016</t>
  </si>
  <si>
    <t>Муниципальное автономное общеобразовательное учреждение средняя общеобразовательная школа № 1 (МАОУ СОШ № 1)</t>
  </si>
  <si>
    <t>Глотова Вера Геннадьевна, учитель географии</t>
  </si>
  <si>
    <t>8 (343) 802-08-25</t>
  </si>
  <si>
    <t>г.Североуральск, ул. Свердлова д.44</t>
  </si>
  <si>
    <t>Муниципальное автономное общеобразовательное учреждение "Средняя общеобразовательная школа № 14" (МАОУ "СОШ № 14")</t>
  </si>
  <si>
    <t>Грибова Ольга Михайловна</t>
  </si>
  <si>
    <t>8 (34380) 2-26-18.</t>
  </si>
  <si>
    <t>г. Североуральск, п. Калья, ул.Комарова, д.13а</t>
  </si>
  <si>
    <t>Муниципальное автономное общеобразовательное учреждение средняя общеобразовательная школа № 15 (МАОУ СОШ № 15)</t>
  </si>
  <si>
    <t>Кузьмина Наталья Петровна, учитель географии</t>
  </si>
  <si>
    <t>8(34380) 4-39-32</t>
  </si>
  <si>
    <t>г. Североуральск, п. 3-й Северный, ул. Комсомольская 44</t>
  </si>
  <si>
    <t>Муниципальное казенное общеобразовательное учреждение средняя общеобразовательная школа пос. Азиатская</t>
  </si>
  <si>
    <t xml:space="preserve"> Юсупова Регина Фагиловна</t>
  </si>
  <si>
    <t>8 (34344) 2 40 04                       8 982 616 35 50</t>
  </si>
  <si>
    <t>Нижнетагильский машиностроительный техникум Нижнетагильского технологического института (филиала) федерального государственного автономного образовательного учреждения высшего профессионального образования "Уральский федеральный университет имени первого Президента России Б.Н. Ельцина"</t>
  </si>
  <si>
    <t>Кислицына Ирина Сергеевна</t>
  </si>
  <si>
    <t>8 (3435) 25 26 52                     42 11 18                             8 922 134 73 57</t>
  </si>
  <si>
    <t>г. Нижний Тагил , просп. Вагоностроителей, 14a</t>
  </si>
  <si>
    <t>http://turizmnt.ru/geogrdictant/index.php        https://vk.com/geogrdictantnt    https://    www.facebook.com/events/580678788782813/</t>
  </si>
  <si>
    <t>Муниципальное бюджетное учреждение культуры "Центральная городская библиотека"</t>
  </si>
  <si>
    <t>8 (3435) 25 26 52                   8  (3435)  42 11 18                              8 922 134 73 57</t>
  </si>
  <si>
    <t>г. Нижний Тагил, пр. Строителей, 1</t>
  </si>
  <si>
    <t>Муниципальное бюджетное учреждение культуры городского округа Краснотурьинск "Централизованная библиотечная система"</t>
  </si>
  <si>
    <t>Токмакова Елена Анатольевна</t>
  </si>
  <si>
    <t>8 (34384) 6 36 38</t>
  </si>
  <si>
    <t>elena-t2@yandex.ru</t>
  </si>
  <si>
    <t>г. Краснотурьинск, бульвар Мира, 3</t>
  </si>
  <si>
    <t>Чернышев Олег Петрович, Вершинина Татьяна Сергеевна</t>
  </si>
  <si>
    <t xml:space="preserve"> 8 903 084 86 82                         8 963 275 58 97 </t>
  </si>
  <si>
    <t>bgo_ou23@mail.ru</t>
  </si>
  <si>
    <t>г. Березовский, п. Кедровка, ул. Школьная, д. 1</t>
  </si>
  <si>
    <t xml:space="preserve">https://sites.google.com/site/bmkousosh23/novosti/nasaskolastalaodnojizregionalnyhplosadokvserossijskogogeograficeskogodiktanta </t>
  </si>
  <si>
    <t>Муниципальное автономное общеобразовательное учреждение "Средняя школа № 1 г. Михайловска"</t>
  </si>
  <si>
    <t>Соколкина Елена Сергеевна</t>
  </si>
  <si>
    <t>8 908 926 76 77</t>
  </si>
  <si>
    <t>sokolkina.elena@yandex.ru</t>
  </si>
  <si>
    <t>Нижнесергинский район г. Михайловск ул. Кирова 57</t>
  </si>
  <si>
    <t>Азарова Оксана Святославовна</t>
  </si>
  <si>
    <t>8 922 134 54 75                          8 (34341) 2 25 68</t>
  </si>
  <si>
    <t>Liceum6@yandex.ru, oxi8080@mail.ru</t>
  </si>
  <si>
    <t>г. Качканар, 8 микрорайон, дом 30</t>
  </si>
  <si>
    <t>http://kch-sch6.narod.ru/</t>
  </si>
  <si>
    <t>Муниципальное образовательное учреждение Средняя образовательная школа №3</t>
  </si>
  <si>
    <t>Ивачёва Юлия Владимировна</t>
  </si>
  <si>
    <t>8 953 608 68 28</t>
  </si>
  <si>
    <t>iva4eva.yulia@yandex.ru</t>
  </si>
  <si>
    <t>Пригородный район, поселок Черноисточинск, ул.Юбилейная, 5</t>
  </si>
  <si>
    <t>www.3gor.uralschool.ru</t>
  </si>
  <si>
    <t>Муниципальное автономное общеобразовательное учреждение "Средняя общеобразовательная школа № 17"</t>
  </si>
  <si>
    <t>Кабанова Екатерина Владимировна</t>
  </si>
  <si>
    <t>8 904 546 06 46</t>
  </si>
  <si>
    <t>Rina_82@inbox.ru</t>
  </si>
  <si>
    <t xml:space="preserve"> г.Краснотурьинск, ул.Клубная,18</t>
  </si>
  <si>
    <t>http://school17.usoz.ru/news/vserossijskij_geograficheskij_diktant/2016-11-11-854</t>
  </si>
  <si>
    <t>Муниципальное казенное образовательное учреждение Ачитского городского округа "Ачитская средняя общеобразовательная школа"</t>
  </si>
  <si>
    <t>Чаурина Оксана Владимировна, учитель географии</t>
  </si>
  <si>
    <t>8  902 269 31 57</t>
  </si>
  <si>
    <t>chaurina@gmail.com</t>
  </si>
  <si>
    <t xml:space="preserve"> Ачитский район, п. Ачит, улица Ленина , д.4</t>
  </si>
  <si>
    <t>http://achit-school.com.ru/</t>
  </si>
  <si>
    <t>Муниципальное автономное общеобразовательное учреждение средняя общеобразовательная школа № 26</t>
  </si>
  <si>
    <t>Гаврилова Наталья Радионовна</t>
  </si>
  <si>
    <t>8 904 389 79 58</t>
  </si>
  <si>
    <t>natagavrilova26@gmail.com</t>
  </si>
  <si>
    <t>город Волчанск, улица Карпинского 12</t>
  </si>
  <si>
    <t>http://sosh26.narod.ru</t>
  </si>
  <si>
    <t>Муниципальное бюджетное общеобразовательное учреждение "Средняя общеобразовательная школа № 6"</t>
  </si>
  <si>
    <t>Хайрулина Наталья Александровна</t>
  </si>
  <si>
    <t>8 922 037 24 22</t>
  </si>
  <si>
    <t>haynata@mail.ru</t>
  </si>
  <si>
    <t xml:space="preserve"> город Артемовский улица Чайковского 2 тел.2-47-40</t>
  </si>
  <si>
    <t>Федеральное государственное бюджетное образовательное учреждение высшего образования"Уральский государственный лесотехнический университет"</t>
  </si>
  <si>
    <t>Нагимов Зуфар Ягфарович</t>
  </si>
  <si>
    <t>8 (343) 261 52 48,                         8 912 265 77 17</t>
  </si>
  <si>
    <t>lxf@usfeu.ru</t>
  </si>
  <si>
    <t>Екатеринбург, Сибирский тракт 37, УЛК-1</t>
  </si>
  <si>
    <t xml:space="preserve"> http://www.usfeu.ru/</t>
  </si>
  <si>
    <t xml:space="preserve">Государственное автономное профессиональное образовательное учреждение вердловской области О "Нижнетагильский государственный профессиональный колледж имени Никиты Акинфиевича Демидова" </t>
  </si>
  <si>
    <t>Балин Павел Сергеевич         Кислицына Ирина Сергеевна</t>
  </si>
  <si>
    <t>8 (3435) 25 26 52                     42 11 18                               8 922 134 73 57</t>
  </si>
  <si>
    <t>turizmnt@mail.ru</t>
  </si>
  <si>
    <t xml:space="preserve"> г. Нижний Тагил, ул. Карла Маркса, д.2</t>
  </si>
  <si>
    <t>Хорькова Светлана Васильевна</t>
  </si>
  <si>
    <t>8 950 555 79 79</t>
  </si>
  <si>
    <t>cveta-ek66@mail.ru</t>
  </si>
  <si>
    <t>Белоярский район, село Кочневское, 
ул. Ударников 5.</t>
  </si>
  <si>
    <t>Федеральное государственное автономное образовательное учреждение высшего образования Российский государственный профессионально-педагогический университет (РГППУ)</t>
  </si>
  <si>
    <t>Акулова Анастасия Геннадьевна</t>
  </si>
  <si>
    <t>8 909 000 40 14</t>
  </si>
  <si>
    <t>anastasia.akulova@rsvpu.ru</t>
  </si>
  <si>
    <t>г. Екатеринбург, ул. Машиностроителей, 11</t>
  </si>
  <si>
    <t>http://www.rsvpu.ru/news/archive/vserossijskij-geograficheskij-diktant-2016/</t>
  </si>
  <si>
    <t>Федеральное государственное автономное образовательное учреждение высшего образования "Уральский федеральный университет имени первого Президента России Б.Н. Ельцина"</t>
  </si>
  <si>
    <t>Смазнова Полина Александровна</t>
  </si>
  <si>
    <t>8 (343) 389 93 09                         8 (343) 389 93 29</t>
  </si>
  <si>
    <t>p.a.smaznova@urfu.ru</t>
  </si>
  <si>
    <t>г. Екатеринбург, пр. Ленина, д.51</t>
  </si>
  <si>
    <t>http://urfu.ru/ru/</t>
  </si>
  <si>
    <t>Муниципальное казенное общеобразовательное учреждение Ачитского городского округа "Уфимская средняя общеобразовательная школа"</t>
  </si>
  <si>
    <t>Дубовцева Маргарита Анатольевна</t>
  </si>
  <si>
    <t>8 900 205 59 38                             8 (343) 917 21 54</t>
  </si>
  <si>
    <t>ufimka-skola@yandex.ru busgalina2015@yandex.ru</t>
  </si>
  <si>
    <t>п. Уфимский, ул. Специалистов, д. 12</t>
  </si>
  <si>
    <t>Севастополь</t>
  </si>
  <si>
    <t>Филиал федерального государственного бюджетного образовательного учреждения высшего образованияМосковского государственного университета им. Ломоносова в г. Севастополе</t>
  </si>
  <si>
    <t>Cтаднюк Татьяна Ивановна</t>
  </si>
  <si>
    <t>8 978 007 84 86</t>
  </si>
  <si>
    <t>st1603@mail.ru</t>
  </si>
  <si>
    <t>ул. Героев Севастополя, 7</t>
  </si>
  <si>
    <t>Федеральное государственное казенное общеобразовательное учреждение "Севастопольское Кадетское Президентское училище"</t>
  </si>
  <si>
    <t>Государственное Бюджетное Учреждение Культуры города Севастополя "Централизованная библиотечная система для взрослых" библиотека-филиал № 38</t>
  </si>
  <si>
    <t>Сахонь Светлана Леонидовна</t>
  </si>
  <si>
    <t>8 978 006 36 24</t>
  </si>
  <si>
    <t>fil38.cbs@gmail.com</t>
  </si>
  <si>
    <t>с. Верхнесадовое, ул. Севастопольская,53</t>
  </si>
  <si>
    <t>Федеральное государственное  бюджетное военное образовательное учреждение высшего образования "Черноморское Высшее Военно-Морское ордена Красной Звезды училище им.П.С.Нахимова" министерства обороны РФ</t>
  </si>
  <si>
    <t>Федеральное государственное автономное образовательное учреждение высшего образования "Севастопольский государственный университет"</t>
  </si>
  <si>
    <t>Абдуллаева Зера Эскандеровна</t>
  </si>
  <si>
    <t>8 978 801 54 08</t>
  </si>
  <si>
    <t>ZSAbdullaeva@sevsu.ru</t>
  </si>
  <si>
    <t>г. Севастополь, ул. Репина, 3</t>
  </si>
  <si>
    <t>Смоленская область</t>
  </si>
  <si>
    <t>Муниципальное бюджетное образовательное учреждение Даньковская основная школа Починковского района Смоленской области</t>
  </si>
  <si>
    <t>Солдатова Юлия Александровна</t>
  </si>
  <si>
    <t>8 (48149) 4 26 33                          8 910 768 56 27</t>
  </si>
  <si>
    <t>dank.school@bk.ru</t>
  </si>
  <si>
    <t>Починковский район, д. Даньково, д. 94 А</t>
  </si>
  <si>
    <t>Муниципальное казённое общеобразовательное учреждение Климщинская средняя школа</t>
  </si>
  <si>
    <t>Голубцова Ирина Викторовна</t>
  </si>
  <si>
    <t>8 (48149) 5 43 97</t>
  </si>
  <si>
    <t>klimshina.shkola@yandex.ru</t>
  </si>
  <si>
    <t>Починовский р-н, д.Климщина, д.71</t>
  </si>
  <si>
    <t>Муниципальное бюджетное общеобразовательное учреждение средняя общеобразовательная школа №3 г. Вязьмы Смоленской области</t>
  </si>
  <si>
    <t xml:space="preserve">Шукалова Татьяна Сергеевна </t>
  </si>
  <si>
    <t>8 (48231) 6 12 69                      8  904 363 55 20</t>
  </si>
  <si>
    <t>moyssh-3@yandex.ru, Shukalova-ts@mail.ru</t>
  </si>
  <si>
    <t>г. Вязьма, ул. Докучаева, 2</t>
  </si>
  <si>
    <t>Смоленский филиал негосударственного образовательного учреждения высшего образования "Московская академия экономики и права"</t>
  </si>
  <si>
    <t>Глебова Татьяна Викторовна</t>
  </si>
  <si>
    <t>8 (4812) 27 19 79                         8 920 326 51 62</t>
  </si>
  <si>
    <t>г. Смоленск, Витебское шоссе, 2</t>
  </si>
  <si>
    <t>www.sfmael.ru</t>
  </si>
  <si>
    <t>Муниципальное бюджетное общеобразовательное учреждение Талашкинская средняя школа Смоленского района Смоленской области</t>
  </si>
  <si>
    <t>Путенков Вадим Александрович</t>
  </si>
  <si>
    <t>8 906 669 44 41                             8 (4812) 36 12 32</t>
  </si>
  <si>
    <t>vadim.putenkoff2015@yandex.ru, sktalash@mail.ru</t>
  </si>
  <si>
    <t>Смоленский район, д. Фленово, ул. Музейная, д.2</t>
  </si>
  <si>
    <t>http ://sktalash kins kav.edusite. ru/</t>
  </si>
  <si>
    <t>Федеральное государственное казенное военное образовательное учреждение высшего образования "Военная академия войсковой противовоздушной обороны Вооруженных Сил Российской Федерации имени Маршала Советского Союза А.М. Василевского" Министерства обороны Российской Федерации</t>
  </si>
  <si>
    <t>Образовательное учреждение высшего образования "Смоленский гуманитерный университет"</t>
  </si>
  <si>
    <t>Катровский Александр Петрович</t>
  </si>
  <si>
    <t>8 961 136 89 58</t>
  </si>
  <si>
    <t>alexkatrovsky@mail.ru</t>
  </si>
  <si>
    <t>г. Смоленск, ул. Герцена, д.2</t>
  </si>
  <si>
    <t>Ермошкина Галина Федоровна</t>
  </si>
  <si>
    <t>8 (4812) 70 02 88                         8 910 785 55 93</t>
  </si>
  <si>
    <t>egf-gio@mail.ru</t>
  </si>
  <si>
    <t>г. Смоленск, ул. Пржевальского, д. 4</t>
  </si>
  <si>
    <t>http://www.smolgu.ru/news_univer/ii_vserossijskij_geograficheskij_diktant/</t>
  </si>
  <si>
    <t>Ставропольский край</t>
  </si>
  <si>
    <t>Муниципальное бюджетное общеобразовательное учреждение средняя общеобразовательная школа№17 (МБОУ СОШ№17) города-курорта Кисловодска</t>
  </si>
  <si>
    <t>Григорян Светлана Станиславовна</t>
  </si>
  <si>
    <t xml:space="preserve">8 (87937)5 17 88                     8 (87937) 5 17 47                            8 (87937) 5 09 51 </t>
  </si>
  <si>
    <t xml:space="preserve">geoteacher17@mail.ru, school17kisl@mail.ru </t>
  </si>
  <si>
    <t>город Кисловодск, улица Набережная 43/а</t>
  </si>
  <si>
    <t>http://sh17kisl.ru/news/
https://vk.com/the_station_of_young_naturalists</t>
  </si>
  <si>
    <t>Муниципальное казенное общеобразовательное учреждение "Средняя общеобразовательная школа №16" с. Каясула</t>
  </si>
  <si>
    <t>Камарзаев Владимир Тимофеевич</t>
  </si>
  <si>
    <t>8 905 462 78 21</t>
  </si>
  <si>
    <t>kayaschool16@yandex.ru</t>
  </si>
  <si>
    <t>Нефтекумский район, с. Каясула, ул. Советская, д. 44а</t>
  </si>
  <si>
    <t>Муниципальное казенное общеобразовательное учреждение "Средняя общеобразовательная школа с. Новомихайловского"</t>
  </si>
  <si>
    <t>О.В. Деренская</t>
  </si>
  <si>
    <t>8 (86541) 4 12 77</t>
  </si>
  <si>
    <t>moycosh4@yandex.ru</t>
  </si>
  <si>
    <t>с. Новомихайловское, ул. Пионерская, д. 33</t>
  </si>
  <si>
    <t>Илья Павлович Супрунчук</t>
  </si>
  <si>
    <t>ilia_suprunchuk@mail.ru</t>
  </si>
  <si>
    <t>г. Ставрополь, ул. Пушкина 1</t>
  </si>
  <si>
    <t>http://www.ncfu.ru/anonsy/9465-vserossiyskiy-geograficheskiy-diktant-proydet-v-skfu.html</t>
  </si>
  <si>
    <t>Тамбовская область</t>
  </si>
  <si>
    <t>8 920 236 25 02</t>
  </si>
  <si>
    <t>emelyanovav@yandex.ru</t>
  </si>
  <si>
    <t>Коростелева Любовь Петровна</t>
  </si>
  <si>
    <t>8(47533)44582</t>
  </si>
  <si>
    <t>soch2m@mail.ru</t>
  </si>
  <si>
    <t xml:space="preserve"> г. Моршанск, ул. Гибнера,д. 13</t>
  </si>
  <si>
    <t>Берёзина Людмила Васильевна</t>
  </si>
  <si>
    <t>8 (47534) 2 44 57</t>
  </si>
  <si>
    <t>Бондарский район, с. Бондари, ул. Советская д.4</t>
  </si>
  <si>
    <t>Крючкова Светлана Александровна, учитель географии</t>
  </si>
  <si>
    <t>8 (47551) 3 27 73                    8 920 478 33 41</t>
  </si>
  <si>
    <t>mougavrilovka2@yandex.ru</t>
  </si>
  <si>
    <t>Гавриловский район, село Гавриловка 2-я, улица Школьная, д.3</t>
  </si>
  <si>
    <t>http://mbougavrilovka2/68edu.ru/?page_id=4249</t>
  </si>
  <si>
    <t>Журавлева Светлана Васильевна, руководитель РМО учителей географии</t>
  </si>
  <si>
    <t>8 953 724 77 68</t>
  </si>
  <si>
    <t>svetavasa66@rambler.ru</t>
  </si>
  <si>
    <t>г.Жердевка, ул.Нагорная, д.72</t>
  </si>
  <si>
    <t>Шебунова Марина Александровна, заместитель директора по УВР</t>
  </si>
  <si>
    <t>8 (47552) 2 44 77</t>
  </si>
  <si>
    <t>mousoh12006@yandex.ru</t>
  </si>
  <si>
    <t>Знаменский район, р.п.Знаменка, ул. Советская, дом 1</t>
  </si>
  <si>
    <t>Чернова Елена Григорьевна,
заведующий ИМЦ Инжавинского района</t>
  </si>
  <si>
    <t>8 (47553) 2 76 72</t>
  </si>
  <si>
    <t>metod@r53.tambov.gov.ru</t>
  </si>
  <si>
    <t>Инжавинский район, р. п. Инжавино, ул. Лунина д. 2</t>
  </si>
  <si>
    <t>Тютикова Юлия Николаевна</t>
  </si>
  <si>
    <t>8 960 661 19 36</t>
  </si>
  <si>
    <t>tyutikovayu@mail.ru</t>
  </si>
  <si>
    <t xml:space="preserve">г. Кирсанов, ул. Площадь Революции, д. 1 </t>
  </si>
  <si>
    <t>http://uvarsch.ucoz.ru</t>
  </si>
  <si>
    <t>Захарова Татьяна Михайловна</t>
  </si>
  <si>
    <t>8 (47545) 5 85 53</t>
  </si>
  <si>
    <t>zaharowa2012@mail.ru</t>
  </si>
  <si>
    <t>Мичуринский район, село Заворонежское, ул.Советская, 121</t>
  </si>
  <si>
    <t>http://imc.68edu.ru/?p=1864</t>
  </si>
  <si>
    <t xml:space="preserve">Пруцакова Ольга Александровна, заместитель директора по УВР  </t>
  </si>
  <si>
    <t>8 910 654 96 49</t>
  </si>
  <si>
    <t>olgap6791@mail.ru</t>
  </si>
  <si>
    <t>Мордовский район, р.п. Мордово, ул. Интернациональная, д.4б</t>
  </si>
  <si>
    <t>https://yadi.sk/i/rB4BKjC-yJA3y</t>
  </si>
  <si>
    <t>Никитина Светлана Александровна,
методист МКУ РИМЦ отдела образования  Моршанского района</t>
  </si>
  <si>
    <t>8 (847533) 4 42 12</t>
  </si>
  <si>
    <t>swet.nikitin2011@yandex.ru</t>
  </si>
  <si>
    <t>Моршанский район, п. Пригородный, улица Кузнецова, д.6а</t>
  </si>
  <si>
    <t>Леканская Вера Сергеевна</t>
  </si>
  <si>
    <t>8 (47546) 3 13 53</t>
  </si>
  <si>
    <t>obr02@yandex.ru</t>
  </si>
  <si>
    <t>Мучкапский район, р.п. Мучкапский, ул. Красная, 1</t>
  </si>
  <si>
    <t>http://muchkapschkola2.68edu.ru/novostii.htm</t>
  </si>
  <si>
    <t>Свиридова Нина Николаевна</t>
  </si>
  <si>
    <t>8 915 666 91 08</t>
  </si>
  <si>
    <t>swiridowanina@yandex.ru</t>
  </si>
  <si>
    <t>http://schkola1.68edu.ru/?p=8704</t>
  </si>
  <si>
    <t>Погребнева Галина Александровна</t>
  </si>
  <si>
    <t xml:space="preserve"> 8 915 671 66 28</t>
  </si>
  <si>
    <t>gal.pogrebnyowa2013@yandex.ru</t>
  </si>
  <si>
    <t>Никифоровский район, 
р.п. Дмитриевка, ул. Победы, д.10</t>
  </si>
  <si>
    <t>http://nikifschkola2/68edu.ru/</t>
  </si>
  <si>
    <t>Антипова Светлана Николаевна</t>
  </si>
  <si>
    <t>8 905 122 75 34</t>
  </si>
  <si>
    <t>antip3333333@mail.ru</t>
  </si>
  <si>
    <t>Первомайский район, п. Первомайский, ул. Э.Тельмана, дом 5</t>
  </si>
  <si>
    <t xml:space="preserve"> http://pervsosh.68edu.ru/
https://schools.dnevnik.ru/news.aspx?network=37123&amp;news=1241798
</t>
  </si>
  <si>
    <t>Панова Ольга Владимировна, руководитель РМО учителей географии,</t>
  </si>
  <si>
    <t>8 (47544) 2 04 07</t>
  </si>
  <si>
    <t>izberdei44@mail.ru</t>
  </si>
  <si>
    <t>Нистратова Мария Викторовна
ведущий специалист отдела образования администрации района</t>
  </si>
  <si>
    <t>8 (47554) 2 71 90</t>
  </si>
  <si>
    <t>nistratova68@mail.ru</t>
  </si>
  <si>
    <t>Петровский район, с. Петровское, ул. Пионерская, д.51А</t>
  </si>
  <si>
    <t>Филонова Лариса Ивановна, заместитель директора</t>
  </si>
  <si>
    <t>8 910 753 22 12</t>
  </si>
  <si>
    <t>filonova1968@yandex.ru</t>
  </si>
  <si>
    <t>Рассказовский район, село Платоновка, улица Школьная, дом 21</t>
  </si>
  <si>
    <t>Попова Наталия Викторовна, заместитель директора по УВР</t>
  </si>
  <si>
    <t>8 953 125 83 21</t>
  </si>
  <si>
    <t>popovanata69@yandex.ru</t>
  </si>
  <si>
    <t>Рассказовский район, 
с. Верхнеспасское, ул. Центральная, д.84а</t>
  </si>
  <si>
    <t>Кичатова Елена Николаевна,
заместитель директора по ИКТ</t>
  </si>
  <si>
    <t>8 920 232 63 82</t>
  </si>
  <si>
    <t>elena-kich@yandex.ru</t>
  </si>
  <si>
    <t>Ржаксинский район, р.п. Ржакса, ул. Советская, д.8</t>
  </si>
  <si>
    <t>http://rgacsa-sh2.68edu.ru/</t>
  </si>
  <si>
    <t>Коньшина Ирина Викторовна</t>
  </si>
  <si>
    <t>8 (47556) 2 21 44</t>
  </si>
  <si>
    <t>e.sert@bk.ru</t>
  </si>
  <si>
    <t>Сампурский район, п. Сатинка, ул. 60 лет СССР, д.2</t>
  </si>
  <si>
    <t>http://roosamp.68edu.ru/doki/2016/%D0%93%D0%B5%D0%BE%D0%B3%D1%80%D0%B0%D1%84%D0%B8%D1%87%D0%B5%D1%81%D0%BA%D0%B8%D0%B9%20%D0%B4%D0%B8%D0%BA%D1%82%D0%B0%D0%BD%D1%82.rar</t>
  </si>
  <si>
    <t>Головина Наталия Павловна, руководитель РМО учителей географии</t>
  </si>
  <si>
    <t>8 902 734 31 40</t>
  </si>
  <si>
    <t>golovinanatali@yandex.ru</t>
  </si>
  <si>
    <t>Сосновский район, р.п. Сосновка, ул. Красноармейская, д.2</t>
  </si>
  <si>
    <t>http://sosnovkaschool.68edu.ru/index.php/o-shlole-3/new</t>
  </si>
  <si>
    <t>Долгополова Марина Анатольевна, заместитель директора</t>
  </si>
  <si>
    <t>8 920 481 91 67</t>
  </si>
  <si>
    <t>maran7272@mail.ru</t>
  </si>
  <si>
    <t>Сосновский район, р.п. Сосновка, улица Котовского, 12</t>
  </si>
  <si>
    <t>Попова Оксана Егоровна, методист</t>
  </si>
  <si>
    <t>8 (4752) 61 02 79</t>
  </si>
  <si>
    <t>68moskwa@rambler.ru</t>
  </si>
  <si>
    <t>Тамбовский район, с. Куксово, ул. Москва, д. 82</t>
  </si>
  <si>
    <t>http://tatanovo.68edu.ru/</t>
  </si>
  <si>
    <t>Кожевникова Лариса Николаевна, методист</t>
  </si>
  <si>
    <t>8 (47557) 2 52 73</t>
  </si>
  <si>
    <t>kln_330@mail.ru</t>
  </si>
  <si>
    <t>Токарёвский район, р.п. Токарёвка, ул. Советская, д.36</t>
  </si>
  <si>
    <t xml:space="preserve"> http://school2.68edu.ru/news</t>
  </si>
  <si>
    <t>Рыбина Надежда Вячеславовна,
заместитель директора по УВР</t>
  </si>
  <si>
    <t>8 915 885 60 10</t>
  </si>
  <si>
    <t>m-alab@bk.ru</t>
  </si>
  <si>
    <t>Уваровский район, С.Моисеево-Алабушка, ул. Молодежная 4</t>
  </si>
  <si>
    <t>http://malabschool.68edu.ru/?page_id=489</t>
  </si>
  <si>
    <t>Щербинина Елена Васильевна, заместитель директора по УВР</t>
  </si>
  <si>
    <t>8 960 668 14 66</t>
  </si>
  <si>
    <t>sherbininalena17@mail.ru</t>
  </si>
  <si>
    <t>Уметский район, р.п. Умёт, ул. Первомайская, д. 80</t>
  </si>
  <si>
    <t>http://umetschool.68edu.ru/nb.html</t>
  </si>
  <si>
    <t>8 (47537) 3 47 34,                             8 (47537) 3 64 80</t>
  </si>
  <si>
    <t>obraz2@g37.tambov.gov.ru, KirsanovSh1@Mail.ru</t>
  </si>
  <si>
    <t>г. Кирсанов, улица 50-лет Победы, д. 27-а</t>
  </si>
  <si>
    <t>Кузнецова Эльвира Владимировна, Юшкин А.А., учитель географии</t>
  </si>
  <si>
    <t>8 (47541) 4 55 61,                           8 (47541) 4 34 94;                       8 (47541) 4 66 48</t>
  </si>
  <si>
    <t>mku-imc.kuznecova@mail.ru, School3Kotovsk@rambler.ru</t>
  </si>
  <si>
    <t>г. Котовск, улица 9 Пятилетки, д. 5а</t>
  </si>
  <si>
    <t xml:space="preserve">http://moyschool3.68edu.ru/ </t>
  </si>
  <si>
    <t>umic@list.ru</t>
  </si>
  <si>
    <t>г. Мичуринск, ул. Советская, 288</t>
  </si>
  <si>
    <t>Симагина Марина Афанасьевна, методист</t>
  </si>
  <si>
    <t>8 (47533) 2 30 68</t>
  </si>
  <si>
    <t>marinasimagina7@gmail.com</t>
  </si>
  <si>
    <t>г. Моршанск, улица Дзержинского, д.22</t>
  </si>
  <si>
    <t>Банина Елена Николаевна, зав.учебной частью</t>
  </si>
  <si>
    <t>8 (47533) 4 46 59</t>
  </si>
  <si>
    <t>morsosh4@yandex.ru</t>
  </si>
  <si>
    <t>г. Моршанск, ул. Пионерская, д. 38 (корпус 1)</t>
  </si>
  <si>
    <t>Михалёва Алла Николаевна, заместитель директора по УВР</t>
  </si>
  <si>
    <t xml:space="preserve"> 8 960 663 67 58</t>
  </si>
  <si>
    <t>alla.13.1976@mail.ru</t>
  </si>
  <si>
    <t>г. Рассказово, улица Советская, д.2</t>
  </si>
  <si>
    <t>Ильина Татьяна Васильевна, заместитель директора по НМР</t>
  </si>
  <si>
    <t>8 (47558) 4 13 31</t>
  </si>
  <si>
    <t>tatjana682008@rambler.ru</t>
  </si>
  <si>
    <t>г. Уварово,
4-й микрорайон, д 1</t>
  </si>
  <si>
    <t>http://luvr.68edu.ru</t>
  </si>
  <si>
    <t>Шарова Наталья Владиславовна, заместитель директора по НМР</t>
  </si>
  <si>
    <t>8 920 476 02 08</t>
  </si>
  <si>
    <t>nata.scharova@mail.ru</t>
  </si>
  <si>
    <t>г. Уварово, ул. Центральная, д 22 А (корпус №1)</t>
  </si>
  <si>
    <t>http://uvarovo-cadets.68edu.ru/</t>
  </si>
  <si>
    <t>Закомолдина Вера Владимировна</t>
  </si>
  <si>
    <t>72 32 62
8 915 865 49 92                             8 (47527) 2 35 75</t>
  </si>
  <si>
    <t>lic668@yandex.ru</t>
  </si>
  <si>
    <t>г. Тамбова,
392000, г. Тамбов, ул. Советская, 89</t>
  </si>
  <si>
    <t>http://lyceum6-68.ru/novosti/vserossiyskiy-geograficheskiy-diktant/</t>
  </si>
  <si>
    <t>mich.shkola18@yandex.ru</t>
  </si>
  <si>
    <t>Тверская область</t>
  </si>
  <si>
    <t>Федеральное государственное бюджетное образовательное учреждение высшего образования "Тверской государственный университет"</t>
  </si>
  <si>
    <t>Кравченко Павел Николаевич</t>
  </si>
  <si>
    <t>8 903 695 99 13</t>
  </si>
  <si>
    <t>pavel-tevrsu@yandex.ru
rgo@tversu.ru</t>
  </si>
  <si>
    <t>г. Тверь, ул. Желябова, д.33</t>
  </si>
  <si>
    <t>Муниципальное общеобразовательное учреждение Крючковская основная общеобразовательная школа</t>
  </si>
  <si>
    <t>Трензова Ольга Сергеевна. учитель географии,</t>
  </si>
  <si>
    <t>8 920 172 60 12</t>
  </si>
  <si>
    <t>Лихославльский район, п. Крючково,  Школьный переулок, д. 10.</t>
  </si>
  <si>
    <t>https://yadi.sk/i/ROh2hs-DycCsX
http://skruchkovo-69.site-edu.ru/</t>
  </si>
  <si>
    <t>Муниципальное общеобразовательное учреждение "Лихослалвьская средняя общеобразовательная школа №7"</t>
  </si>
  <si>
    <t>Петрова Ирина Евгеньевна</t>
  </si>
  <si>
    <t>8 952 092 87 82</t>
  </si>
  <si>
    <t>petrova.irina.1969@mail.ru</t>
  </si>
  <si>
    <t>г.Лихославль ул.Лихославльская д.30б</t>
  </si>
  <si>
    <t>Муниципальное общеобразовательное учреждение Кувшиновская средняя общеобразовательная школа №1</t>
  </si>
  <si>
    <t>Шишигина Елена Робертовна</t>
  </si>
  <si>
    <t>8 915 741 75 71</t>
  </si>
  <si>
    <t>centerinfo@yandex.ru</t>
  </si>
  <si>
    <t>г.Кувшиново, ул.Горячёва, д.64</t>
  </si>
  <si>
    <t>http://kuvshsc.site-edu.ru/
https://school1kuvshinovo.wordpress.com/2016/10/30/%D0%BE%D0%B1%D1%80%D0%B0%D0%B7%D0%BE%D0%B2%D0%B0%D1%82%D0%B5%D0%BB%D1%8C%D0%BD%D0%B0%D1%8F-%D0%B0%D0%BA%D1%86%D0%B8%D1%8F-%D0%B2%D1%81%D0%B5%D1%80%D0%BE%D1%81/</t>
  </si>
  <si>
    <t>Крестенина Нина Сергеевна</t>
  </si>
  <si>
    <t>8 915 720 58 09</t>
  </si>
  <si>
    <t>fzmth5.23@mail.ru</t>
  </si>
  <si>
    <t>г. Удомля, ул. Пионерская, д. 52, стр. 2,3</t>
  </si>
  <si>
    <t xml:space="preserve"> http://fzmth5.3dn.ru/ </t>
  </si>
  <si>
    <t>Муниципальное бюджетное общеобразовательное учреждение Ворошиловская средняя общеобразовательная школа</t>
  </si>
  <si>
    <t>Гусарова Ольга Алексеевна</t>
  </si>
  <si>
    <t>8 906 554 96 26</t>
  </si>
  <si>
    <t>gusarova.olga@autorambler.ru</t>
  </si>
  <si>
    <t>Пеновский район, село Ворошилово, пер.Школьный, д.5</t>
  </si>
  <si>
    <t xml:space="preserve"> Муниципальное общеобразовательное
     учреждение Бологовская средняя 
          общеобразовательная школа 
</t>
  </si>
  <si>
    <t>Лебедева Елена Николаевна</t>
  </si>
  <si>
    <t>8 920 175 12 87                        8 915 718 73 20                          8 (48267) 2 11 88</t>
  </si>
  <si>
    <t>Андреапольский район, п. Бологово, ул. Назимова, д. 54</t>
  </si>
  <si>
    <t>Муниципальное бюджетное учреждение дополнительного образования Центр развития творчества детей и юношества ЗАТО Озерный Тверской области</t>
  </si>
  <si>
    <t>Гаранина Ирина Александровна</t>
  </si>
  <si>
    <t>8 (48238) 4 11 86                      8 915 711 98 52</t>
  </si>
  <si>
    <t>ЗАТО Озерный, ул. Победы д.1а</t>
  </si>
  <si>
    <t>Федеральное государственное казенное общеобразовательное учреждение "Тверское суворовское военное училище Министерства обороны РФ"</t>
  </si>
  <si>
    <t>Отдел образования г. Бежецк</t>
  </si>
  <si>
    <t>Колышкина Татьяна Владимировна</t>
  </si>
  <si>
    <t>8 (48231) 2 18 52</t>
  </si>
  <si>
    <t>tata706@mail.ru</t>
  </si>
  <si>
    <t>г. Бежецк, ул. Большая, д. 51</t>
  </si>
  <si>
    <t xml:space="preserve">Муниципальное казенное общеобразовательное учреждение "Оленинская средняя общеобразовательная школа </t>
  </si>
  <si>
    <t>Барабанщикова Еена Александровна</t>
  </si>
  <si>
    <t>8 920 166 61 70</t>
  </si>
  <si>
    <t>scool-ol2@yandex.ru</t>
  </si>
  <si>
    <t>п. Оленина, ул. Ленина, 68</t>
  </si>
  <si>
    <t>http://scool-ol2.narod.ru/news/geograficheskij_diktant/2016-11-04-465</t>
  </si>
  <si>
    <t>Муниципальное образовательное учреждение  "Городская средняя общеобразовательная школа г. Калязина" Тверской области, (МОУ ГСОШ)</t>
  </si>
  <si>
    <t>Марышева Надежда Александровна, учитель географии</t>
  </si>
  <si>
    <t>8 920 169 98 87</t>
  </si>
  <si>
    <t>marysheva.nadejda@yandex.ru</t>
  </si>
  <si>
    <t>город Калязин, улица Коминтерна, дом 101</t>
  </si>
  <si>
    <t>http://www.shkola5.ru</t>
  </si>
  <si>
    <t>Муниципальное общеобразовательное учреждение "Гимназия № 10 имени  В.А. Смирнова" города Ржева Тверской области</t>
  </si>
  <si>
    <t>Бояркина Елена Петровна</t>
  </si>
  <si>
    <t>8 920 682 92 42                           8 (48232) 2 11 57</t>
  </si>
  <si>
    <t>gimnazia10@rambler.ru</t>
  </si>
  <si>
    <t xml:space="preserve"> город Ржев, ул. Трудовая, д.4</t>
  </si>
  <si>
    <t>http://gimnazia10.ucoz.org</t>
  </si>
  <si>
    <t>Муниципальное общеобразовательное учреждение "Лихославльская Средняя общеобразовательная школа№2"</t>
  </si>
  <si>
    <t>Кудряшова Светлана Викторовна</t>
  </si>
  <si>
    <t>8 919 056 63 05</t>
  </si>
  <si>
    <t>kudriaschova.svet@yandex.ru</t>
  </si>
  <si>
    <t>г. Лихославль, ул. Афанасьева д.2</t>
  </si>
  <si>
    <t>Дамения Наталья Сергеевна, зам. директора по ИКТ</t>
  </si>
  <si>
    <t>8 920 181 48 42</t>
  </si>
  <si>
    <t>dameniay@mail.ru, ic.school1-bologoe@mail.ru</t>
  </si>
  <si>
    <t>Тверская обл., г. Бологое, ул. Кирова, д. 35</t>
  </si>
  <si>
    <t>http://www.school1-bologoe.edu.ru/</t>
  </si>
  <si>
    <t>Саблин Михаил Николаевич</t>
  </si>
  <si>
    <t>8 910 933 36 10</t>
  </si>
  <si>
    <t>"http://vvroo16.ucoz.site/index/novosti/0-8 
http://zel-2011.ucoz.ru/
https://vk.com/club62581122
"</t>
  </si>
  <si>
    <t>"Муниципальное бюджетное общеобразовательное учреждение
средняя общеобразовательная школа №1 п. Редкино
"</t>
  </si>
  <si>
    <t>Соколова Александра Игоревна</t>
  </si>
  <si>
    <t>8 904 012 71 37</t>
  </si>
  <si>
    <t>redkino1@mail.ru</t>
  </si>
  <si>
    <t>Конаковский район, поселок Редкино, улица Правды, дом 8</t>
  </si>
  <si>
    <t>"Муниципальное бюджетное общеобразовательное учреждение
средняя общеобразовательная школа №2 п. Редкино
"</t>
  </si>
  <si>
    <t>Коробова Наталья Витальевна</t>
  </si>
  <si>
    <t>8 (48242) 5 80 10</t>
  </si>
  <si>
    <t>rssh2@yandex.ru</t>
  </si>
  <si>
    <t>Конаковский район, п. Редкино, ул. Калинина, д.4а</t>
  </si>
  <si>
    <t>Муниципальное бюджетное общеобразовательное учреждение средняя общеобразовательная школа пос. Радченко</t>
  </si>
  <si>
    <t>Гонышев Виктор Владимирович</t>
  </si>
  <si>
    <t xml:space="preserve">8 (48242) 5 73 54     </t>
  </si>
  <si>
    <t>livigon@rambler.ru</t>
  </si>
  <si>
    <t>Конаковский район, 
пгт Радченко, д. 16</t>
  </si>
  <si>
    <t>Муниципальное бюджетное общеобразовательное учреждение  средняя общеобразовательная школа п. Козлово</t>
  </si>
  <si>
    <t>Новикова Анна Алексеевна</t>
  </si>
  <si>
    <t xml:space="preserve">8 985 295 78 60 </t>
  </si>
  <si>
    <t>Shkola-00@mail.ru</t>
  </si>
  <si>
    <t>http://kozlovososh.ru/news/list/</t>
  </si>
  <si>
    <t>Муниципальное бюджетное общеобразовательное учреждение  средняя общеобразовательная школа с. Юрьево - Девичье</t>
  </si>
  <si>
    <t>Ташкаева Людмила Яковлевна</t>
  </si>
  <si>
    <t xml:space="preserve"> 
8 906 553 55 56
</t>
  </si>
  <si>
    <t>yrevo-deviche@mail.ru</t>
  </si>
  <si>
    <t>Конаковский район,с. Юрьево-Девичье, ул. Центральная д.14</t>
  </si>
  <si>
    <t>Муниципальное бюджетное общеобразовательное учреждение  средняя общеобразовательная школа №2 г. Конаково</t>
  </si>
  <si>
    <t>Борисова Лариса Николаевна</t>
  </si>
  <si>
    <t>8 (48242) 3 15 49</t>
  </si>
  <si>
    <t>tatyana-surkova@mail.ru</t>
  </si>
  <si>
    <t>г. Конаково, ул. Комсомольская, д.9</t>
  </si>
  <si>
    <t>Муниципальное бюджетное общеобразовательное учреждение  средняя общеобразовательная школа с. Завидово</t>
  </si>
  <si>
    <t>Нурпиисова Елена Михайловна</t>
  </si>
  <si>
    <t>8 915 746 59 76</t>
  </si>
  <si>
    <t>zavidovo_schkola@mail.ru</t>
  </si>
  <si>
    <t>Конаковский район, с. Завидово, ул. Школьная, д.1</t>
  </si>
  <si>
    <t>Муниципальное бюджетное общеобразовательное учреждение  средняя общеобразовательная школа д. Мокшино</t>
  </si>
  <si>
    <t>Адышева Галина Евгеньевна</t>
  </si>
  <si>
    <t>8 903 806 13 11</t>
  </si>
  <si>
    <t>mokshino@mail.ru
"</t>
  </si>
  <si>
    <t>Конаковский район д. Мокшино, ул. Школьная, д.4</t>
  </si>
  <si>
    <t>Муниципальное бюджетное общеобразовательное учреждение  "Средняя общеобразовательная школа д. Ручьи"</t>
  </si>
  <si>
    <t>Дорошенко Лариса Николаевна</t>
  </si>
  <si>
    <t>8 910 938 32 65</t>
  </si>
  <si>
    <t>druchi-mousoh@mail.ru</t>
  </si>
  <si>
    <t>Конаковский район, д.Ручьи, ул. Гаранина, д.20</t>
  </si>
  <si>
    <t>Нечаева Олеся Михайловна</t>
  </si>
  <si>
    <t>8 (48262) 2-10-81</t>
  </si>
  <si>
    <t>ddt.zubcov@yandex.ru</t>
  </si>
  <si>
    <t>г.Зубцов ул.Октябрьская д.2</t>
  </si>
  <si>
    <t>http://ddt-zubcov.nubex.ru/ru/news/</t>
  </si>
  <si>
    <t>Муниципальное бюджетное общеобразовательное учреждение "Пестриковская средняя общеобразовательная школа"</t>
  </si>
  <si>
    <t>Капалина Наталья Александровна</t>
  </si>
  <si>
    <t>8 915 729 85 92</t>
  </si>
  <si>
    <t>Klk1451@yandex.ru</t>
  </si>
  <si>
    <t>Кашинский район, д. Пестриково, д. 43-а</t>
  </si>
  <si>
    <t>Кудрявцева Юлия Александровна</t>
  </si>
  <si>
    <t>8 (48251) 9 13 74
8 904 023 43 77</t>
  </si>
  <si>
    <t>gmk91374@mail.ru</t>
  </si>
  <si>
    <t>г.Торжок, ул. Дзержинского, д.119</t>
  </si>
  <si>
    <t>http://edu-torzhok.ru/ob-upravlenii/novosti</t>
  </si>
  <si>
    <t>Муниципальное общеобразовательное учреждение Бельская средняя общеобразовательная школа</t>
  </si>
  <si>
    <t>Филиппченкова Лариса Владимировна</t>
  </si>
  <si>
    <t xml:space="preserve">8 (48250) 2 25 40 </t>
  </si>
  <si>
    <t>schoolbel@mail.ru</t>
  </si>
  <si>
    <t>г.Белый, ул. Кирова,д. 47</t>
  </si>
  <si>
    <t>belsosch.ru</t>
  </si>
  <si>
    <t>"Муниципальное общеобразовательное учреждение Будинская основная
общеобразовательная школа
"</t>
  </si>
  <si>
    <t>Бабаев Александр Сергеевич</t>
  </si>
  <si>
    <t>8 (48250) 3 62 43</t>
  </si>
  <si>
    <t>budino2007@rambler.ru</t>
  </si>
  <si>
    <t>Бельский район, д.Будино, 
ул. Школьная, д.1</t>
  </si>
  <si>
    <t>"Муниципальное общеобразовательное учреждение Грибановская основная
общеобразовательная школа
"</t>
  </si>
  <si>
    <t>Родченкова Галина Владимировна</t>
  </si>
  <si>
    <t>8 (48250) 3 33 43</t>
  </si>
  <si>
    <t>gribanovo1@rambler.ru</t>
  </si>
  <si>
    <t>Бельский район,
д. Грибаново, 
ул. Школьная, д.1.</t>
  </si>
  <si>
    <t>Муниципальное общеобразовательное учреждение Демяховская основная общеобразовательная школа</t>
  </si>
  <si>
    <t>Зябкина Екатерина Николаевна</t>
  </si>
  <si>
    <t>8 (48250)3 52 43</t>
  </si>
  <si>
    <t>moudemooh@rambler.ru</t>
  </si>
  <si>
    <t>Бельский район,
д. Демяхи, 
ул. Лесная, д.2.</t>
  </si>
  <si>
    <t>Муниципальное общеобразовательное учреждение Дунаевская основная общеобразовательная школа</t>
  </si>
  <si>
    <t>Кошелева Светлана Викторовна</t>
  </si>
  <si>
    <t>8 (48250) 4 42 43</t>
  </si>
  <si>
    <t>dunaevskaya_school@mail.ru</t>
  </si>
  <si>
    <t>Бельский район,
д. Дунаево,
ул. Центральная, д.6.
"</t>
  </si>
  <si>
    <t>Муниципальное общеобразовательное учреждение Кавельщинская основная общеобразовательная школа</t>
  </si>
  <si>
    <t>Гончаренко Татьяна Ивановна</t>
  </si>
  <si>
    <t>8 (48250) 3 12 43</t>
  </si>
  <si>
    <t>kaoos@yandex.ru</t>
  </si>
  <si>
    <t>Бельский район,
д. Кавельщино,
ул. Центральная, д.78.</t>
  </si>
  <si>
    <t>Муниципальное общеобразовательное учреждение "Комаровская основная общеобразовательная школа"</t>
  </si>
  <si>
    <t>Арчакова Наталья Юрьевна</t>
  </si>
  <si>
    <t>8 (48250) 3 42 43</t>
  </si>
  <si>
    <t>komarscool@mail.ru</t>
  </si>
  <si>
    <t>Бельский район,
д. Комары,
ул. Советская, д.12.
"</t>
  </si>
  <si>
    <t>Муниципальное общеобразовательное учреждение Средняя общеобразовательная школа №5"</t>
  </si>
  <si>
    <t>Суходильская Жанна Владиславовна</t>
  </si>
  <si>
    <t>8 (48234) 2 18 94</t>
  </si>
  <si>
    <t>so5@mail.ru</t>
  </si>
  <si>
    <t>город Кашин, ул. 25 октября, дом 20</t>
  </si>
  <si>
    <t>http://kashin-shkola5.ru/index/mbou_sosh_5_regionalnaja_ploshhadka_vtorogo_vserossijskogo_geograficheskogo_diktanta/0-415</t>
  </si>
  <si>
    <t xml:space="preserve">Муниципальное общеобразовательное учреждение "Калашниковская средняя общеобразовательная школа" </t>
  </si>
  <si>
    <t>Лоскутова Ольга Владимировна</t>
  </si>
  <si>
    <t>8 920 187 23 09</t>
  </si>
  <si>
    <t>olga.losku2013@yandex.ru</t>
  </si>
  <si>
    <t>Лихославльский район, п. Калашниково, ул. Ленина д. 49</t>
  </si>
  <si>
    <t xml:space="preserve">Государственное бюджетное профессиональное образовательное учреждение "Тверской колледж сервиса и туризма" </t>
  </si>
  <si>
    <t>Серикова Татьяна Александровна</t>
  </si>
  <si>
    <t>8 915 743 23 05</t>
  </si>
  <si>
    <t>serikova57@list.ru</t>
  </si>
  <si>
    <t>г. Тверь, проспект Победы, дом №49\21</t>
  </si>
  <si>
    <t>http://proftoyou.ru</t>
  </si>
  <si>
    <t xml:space="preserve">Государственное бюджетное профессиональное образовательное учреждение "Тверской технологический колледж" </t>
  </si>
  <si>
    <t>Вандакурова Татьяна Леонидовна</t>
  </si>
  <si>
    <t>8 906 552 45 24</t>
  </si>
  <si>
    <t>otdelenieservisa@yandex.ru</t>
  </si>
  <si>
    <t>г. Тверь, п-т Победы, д. 37</t>
  </si>
  <si>
    <t>Муниципальное бюджетное общеобразовательное учреждение средняя общеобразовательная школа № 3 г. Кашина</t>
  </si>
  <si>
    <t>Тимофеева
Татьяна Витальевна</t>
  </si>
  <si>
    <t>8 910 832 87 47</t>
  </si>
  <si>
    <t>Tatiana.GEO.3005@Yandex.ru</t>
  </si>
  <si>
    <t xml:space="preserve">  г. Кашин
ул. Республиканская, 20</t>
  </si>
  <si>
    <t>Томская область</t>
  </si>
  <si>
    <t>Ромашова Татьяна Владимировна</t>
  </si>
  <si>
    <t>8 905 992 84 83</t>
  </si>
  <si>
    <t>romtvtom@rambler.ru</t>
  </si>
  <si>
    <t>http://www.tsu.ru/news/tgu-vnov-stal-regionalnoy-ploshchadkoy-dlya-geogra/</t>
  </si>
  <si>
    <t>Тульская область</t>
  </si>
  <si>
    <t>Пацукова Лариса Васильевна</t>
  </si>
  <si>
    <t>8 920 757 99 88</t>
  </si>
  <si>
    <t>tula-co20@tularegion.org</t>
  </si>
  <si>
    <t>г. Тула, проспект Ленина, д. 89</t>
  </si>
  <si>
    <t>http://co20tula.ru/</t>
  </si>
  <si>
    <t>Золотарев Олег Александрович</t>
  </si>
  <si>
    <t>8 (953) 441 01 12</t>
  </si>
  <si>
    <t>oazis66@list.ru</t>
  </si>
  <si>
    <t>г. Тула, ул. Сойфера, 35</t>
  </si>
  <si>
    <t>8 (4872) 52 12 50
8  910 156 21 75</t>
  </si>
  <si>
    <t>omd71@bk.ru</t>
  </si>
  <si>
    <t>г. Тула, ул. Пузакова, 78</t>
  </si>
  <si>
    <t>Кабикова Ольга Борисовна</t>
  </si>
  <si>
    <t>8 (48753) 4 91 03                         внут. 1 47, 3 03</t>
  </si>
  <si>
    <t>aleksinvsochyfsin@mail.ru</t>
  </si>
  <si>
    <t>г. Алексин,
ул. Макаренко</t>
  </si>
  <si>
    <t>http://shkola-avk.ucoz.net</t>
  </si>
  <si>
    <t>г. Тула, Рязанская улица, 25</t>
  </si>
  <si>
    <t xml:space="preserve">Муниципальное бюджетное образовательное учреждение “Лицей” г.Новомосковска Тульской области </t>
  </si>
  <si>
    <t>Балашова Татьяна Николаевна</t>
  </si>
  <si>
    <t xml:space="preserve"> 8 (48762) 3 00 39,                          8 (48762) 3 00 41</t>
  </si>
  <si>
    <t>licei@kobra-net.ru</t>
  </si>
  <si>
    <t>г.Новомосковск, ул.Бережного, д.9</t>
  </si>
  <si>
    <t>Государственное профессиональное образовательное учреждение Тульской области "Тульский железнодорожный техникум им. Б. Ф. Сафонова"Государственного профессионального образовательного учреждения Тульской области "Тульский железнодорожный техникум им. Б. Ф. Сафонова"</t>
  </si>
  <si>
    <t>Ступников Денис Михайлович</t>
  </si>
  <si>
    <t>8 953 419 34 32</t>
  </si>
  <si>
    <t>Г.Тула улица Карпова/Кобзева дом 68/56</t>
  </si>
  <si>
    <t xml:space="preserve">Муниципальное бюджетное общеобразовательное учреждение средняя образовательная школа №6 г.Новомосковска Тульской области </t>
  </si>
  <si>
    <t>Соловьянова Татьяна Анатольевна   (учитель географии)</t>
  </si>
  <si>
    <t>8 (48762) 4 49 88                          8 (48762) 4 06 47,                       8 (48762) 4 04 15                            8 905 119 40 07</t>
  </si>
  <si>
    <t>mou6@kobra-net.ru, tsolovey64@mail.ru</t>
  </si>
  <si>
    <t>г. Новомосковск, ул. Орджоникидзе, д. 4-а</t>
  </si>
  <si>
    <t>Хорошилов Олег Юрьевич</t>
  </si>
  <si>
    <t>8 915 683 18 03</t>
  </si>
  <si>
    <t>odo.11@yandex.ru</t>
  </si>
  <si>
    <t>пос. Одоев, ул. К. Маркса, д. 46.</t>
  </si>
  <si>
    <t>Тюменская область</t>
  </si>
  <si>
    <t>Федеральное госдарственное автономное образовательное учреждение высшего образования "Тюменский государственного университет"</t>
  </si>
  <si>
    <t>Хорошавин Виталий Юрьевич</t>
  </si>
  <si>
    <t>8 912 397 05 98</t>
  </si>
  <si>
    <t>purriver@mail.ru</t>
  </si>
  <si>
    <t>г. Тюмень, ул. Володарского 6</t>
  </si>
  <si>
    <t>Бухонова Ольга Петровна</t>
  </si>
  <si>
    <t>8 (3462) 45 76 11                                      8  922 251 07 65
8 922 407 06 31</t>
  </si>
  <si>
    <t>snt@bk.ru</t>
  </si>
  <si>
    <t>г. Сургут, ул. Кукуевицкого, д. 3</t>
  </si>
  <si>
    <t>Федеральное государственное казенное общеобразовательное учреждение "Тюменское президентское кадетское училище"</t>
  </si>
  <si>
    <t>Максимова Наталья Юрьевна</t>
  </si>
  <si>
    <t>8 (3456) 25 54 72                          8 (3456) 26 77 63</t>
  </si>
  <si>
    <t>gimn10@mail.ru
tobolachka@list.ru</t>
  </si>
  <si>
    <t>г. Тобольск, 7 мкрн., 54</t>
  </si>
  <si>
    <t>Муниципальное автономное  общеобразовательное учреждение средняя общеобразовательная школа № 15</t>
  </si>
  <si>
    <t xml:space="preserve"> Чебаненко Татьяна Витальевна</t>
  </si>
  <si>
    <t>8 912 925 72 29</t>
  </si>
  <si>
    <t xml:space="preserve"> г Тюмень, Северная 1</t>
  </si>
  <si>
    <t>Тимофеева Наталия Леонидовна</t>
  </si>
  <si>
    <t>8 (34551) 7 18 76 
8 912 389 54 98</t>
  </si>
  <si>
    <t xml:space="preserve">г. Ишим, ул. Ражева, д.1 </t>
  </si>
  <si>
    <t>Муниципальное автономное общеобразовательное учреждение  "Средняя общеобразовательная школа № 91" г. Тюмени</t>
  </si>
  <si>
    <t>Наумова Любовь Дмитриевна</t>
  </si>
  <si>
    <t>(3452) 48 76 99
8 961 214 48 62</t>
  </si>
  <si>
    <t>г. Тюмень, 
ул. Судоремонтная, 25</t>
  </si>
  <si>
    <t>http://school91.tyumen-edu.ru/</t>
  </si>
  <si>
    <t>Государственное автономное учреждение дополнительного образования "Тюменской области"Региональный центр допризывной подготовки и патриотического воспитания "АВАНПОСТ"</t>
  </si>
  <si>
    <t>Вадик Елена Борисовка</t>
  </si>
  <si>
    <t xml:space="preserve">8 (3452) 22 06 49 </t>
  </si>
  <si>
    <t>avanposttyumen@mail.ru</t>
  </si>
  <si>
    <t>г. Тюмень, ул. Широтная, д. 216</t>
  </si>
  <si>
    <t>http://avanpost-72.ru https://vk.com.avanpost72</t>
  </si>
  <si>
    <t>Заводоуковского городского округа "Средняя общеобразовательная школа №1" Тюменской области</t>
  </si>
  <si>
    <t>Беляева Людмила Александровна</t>
  </si>
  <si>
    <t>(834542)21984, 89504976609</t>
  </si>
  <si>
    <t>shchool_1@mail.ru Lud_belyaeva@mail.ru</t>
  </si>
  <si>
    <t>г. Заводоуковск, ул. Дружининой, д. 17</t>
  </si>
  <si>
    <t>schkola1zavod.ru</t>
  </si>
  <si>
    <t>Удмуртская республика</t>
  </si>
  <si>
    <t>Муниципальное бюджетное общеобразовательное учреждение "Средняя общеобразовательная школа №15 им. В.Н.Рождественского"</t>
  </si>
  <si>
    <t>Серегин Владислав Николаевич</t>
  </si>
  <si>
    <t>8 926 247 90 46</t>
  </si>
  <si>
    <t>vseregin@yandex.ru</t>
  </si>
  <si>
    <t>г.Глазов, ул.Калинина, 9а</t>
  </si>
  <si>
    <t>http://ciur.ru/glz/s15_glz/Lists/News/DispForm.aspx?ID=149&amp;Source=http%3A%2F%2Fciur%2Eru%2Fglz%2Fs15%5Fglz%2Fdefault%2Easpx&amp;ContentTypeId=0x010400F86523D7652F52428102C959DC48C2DA</t>
  </si>
  <si>
    <t>Муниципальное бюджетное общеобразоательное уреждение "Гимназия №8"</t>
  </si>
  <si>
    <t>г.Глазов, ул.Пионерская, 18</t>
  </si>
  <si>
    <t xml:space="preserve"> Муниципальное общеобразовательное учреждение "Падеринская основная общеобразовательная школа"</t>
  </si>
  <si>
    <t>ЭнтентееваРасимаРавилевна</t>
  </si>
  <si>
    <t>8 (34166) 7 21 48</t>
  </si>
  <si>
    <t>рadera2008@mail.ru</t>
  </si>
  <si>
    <t>Балезинский район, д. Падера, ул. Красная, 1</t>
  </si>
  <si>
    <t>Муниципальное общеобразовательное учреждение "Средняя общеобразовательная школа №93"</t>
  </si>
  <si>
    <t>Макарова Ирина Вячеславовна</t>
  </si>
  <si>
    <t>8 909 063 12 18</t>
  </si>
  <si>
    <t>irmakarka@yandex.ru</t>
  </si>
  <si>
    <t>г. Ижевск, Ворошилова 66</t>
  </si>
  <si>
    <t>Муниципальное общеобразовательное учреждение "Кизнерская средняя школа № 1"</t>
  </si>
  <si>
    <t>Тимошкина Елена Дмитриевна</t>
  </si>
  <si>
    <t>8 950 153 49 06</t>
  </si>
  <si>
    <t>school_1_kizner@mail.ru</t>
  </si>
  <si>
    <t>Кизнерский район, пос. Кизнер, ул. Школьная, 1</t>
  </si>
  <si>
    <t>Худяков Дмитрий Валентинович</t>
  </si>
  <si>
    <t>8 (3412) 78 05 10                        8 982 834 01 07</t>
  </si>
  <si>
    <t>dmi98919492@yandex.ru, liceum8@yandex.ru</t>
  </si>
  <si>
    <t>г. Ижевск, ул. Ленина, 1</t>
  </si>
  <si>
    <t>Федеральное государственное бюджетное образовательное учреждение высшего образования "Удмуртский государственный университет"</t>
  </si>
  <si>
    <t>Петухова Лариса Николаевна, заместитель директора по учебной работе Института естественных наук, доцент кафедры физической и общественной географии</t>
  </si>
  <si>
    <t>8 (3412) 91 64 60                        8 905 876 15 48</t>
  </si>
  <si>
    <t>gf.udsu@mail.ru</t>
  </si>
  <si>
    <t>г. Ижевск, ул. Университетская д. 1, корп. 1</t>
  </si>
  <si>
    <t>vk.com/rgo_udm, f-ien.udsu.ru</t>
  </si>
  <si>
    <t>Муниципальное бюджетное общеобразовательное учреждение Игринская средняя общеобразовательная школа №1</t>
  </si>
  <si>
    <t>Мансурова Вера Эдуардовна</t>
  </si>
  <si>
    <t>8 950 815 45 93</t>
  </si>
  <si>
    <t>mansurova8@gmail.com</t>
  </si>
  <si>
    <t>п.Игра, ул.Коммунальная, д.28, место проведения: п.Игра, м-н Нефтяников,д.34</t>
  </si>
  <si>
    <t xml:space="preserve"> http://ciur.ru/igr/SI1_igr</t>
  </si>
  <si>
    <t>Ульяновская область</t>
  </si>
  <si>
    <t xml:space="preserve">Федоров Владимир Николаевич </t>
  </si>
  <si>
    <t xml:space="preserve">8  903 338 58 78                        8 (8422) 44 11 69 </t>
  </si>
  <si>
    <t>zolotovsk@mail.ru</t>
  </si>
  <si>
    <t>Ульяновск, площадь 100-летия со дня рождения В. И. Ленина, дом 4</t>
  </si>
  <si>
    <t>http://www.ulspu.ru/sveden/news/3072/</t>
  </si>
  <si>
    <t>Муниципальное бюджетное общеобразовательное учреждение  "Средняя школа  № 69" г.Ульяновска</t>
  </si>
  <si>
    <t>Кочурина Надежда Александровна - главный специалист Управления  образования администрации города Ульяновска, Яшмурзина Анна Анатольевна -заместитель диревтора по УВР МБОУ СШ №69 г.Ульяновска</t>
  </si>
  <si>
    <t>8 903 320 05 28                           8 960 368 89 18</t>
  </si>
  <si>
    <t>mcuo@mail.ru, mou69@uom.mv.ru</t>
  </si>
  <si>
    <t>г.Ульяновск, б-р Фестивальный, д.18.</t>
  </si>
  <si>
    <t>http://education.simcat.ru/school69/news/1238/</t>
  </si>
  <si>
    <t>Муниципальное бюджетное общеобразовательное учреждение "Городская гимназия г. Димитровграда" Ульяновской области</t>
  </si>
  <si>
    <t>Ленивцева Татьяна Анатольевна -заместитель директора, учитель географии МБОУ Городская гимназия</t>
  </si>
  <si>
    <t>8 927 806 87 55</t>
  </si>
  <si>
    <t>gimnaziya-13@yandex.ru</t>
  </si>
  <si>
    <t>г. Димитровград, ул. Славского 11, корпус 1.</t>
  </si>
  <si>
    <t>http://ddgim.ru/index.php/sobytiya-i-novosti/157-vserossijskij-geograficheskij-diktant</t>
  </si>
  <si>
    <t>Муниципальное бюджетное общеобразовательное учреждение "Инзенская средняя школа №1 имени Ю.Т. Алашеева"</t>
  </si>
  <si>
    <t>Воронова Елена Николаевна</t>
  </si>
  <si>
    <t>8 927 820 26 51</t>
  </si>
  <si>
    <t>whiteschool@mail.ru</t>
  </si>
  <si>
    <t>г.  Инза, ул. Школьная  д.66.</t>
  </si>
  <si>
    <t>http://inza.ulregion.ru/news/10709/</t>
  </si>
  <si>
    <t>Муниципальное бюджетное общеобразовательное учреждение "Новоульяновская срелняя школа №1"</t>
  </si>
  <si>
    <t>Рябушкина Екатерина Анатольевна - учитель географии МОУ Новоульяновская СШ №1 (руководитель МО учителей географии)</t>
  </si>
  <si>
    <t>8 937 458 16 18</t>
  </si>
  <si>
    <t>novshkool12007@yandex.ru</t>
  </si>
  <si>
    <t>г. Новоульяновск, ул. Заводская, д. 13.</t>
  </si>
  <si>
    <t>http://novshkool1.ucoz.ru/news/informacija_ob_uchastii_v_obrazovatelnoj_akcii_vserossijskij_geograficheskij_diktant/2016-11-09-714</t>
  </si>
  <si>
    <t>Федеральное государственное бюджетноеобразовательное учреждение высшего образования "Ульяновский государственный университет"</t>
  </si>
  <si>
    <t>Ермолаева Светлана Вячеславовна</t>
  </si>
  <si>
    <t>8 (8422) 27 63 13</t>
  </si>
  <si>
    <t>esv@ulsu.ru</t>
  </si>
  <si>
    <t>г. Ульяновск, ул. Набережная еки Свияги, д. 40, корпус 1, ауд. 332</t>
  </si>
  <si>
    <t>http://www.ulsu.ru/1.html</t>
  </si>
  <si>
    <t>Ширшова Людмила Алексеевна</t>
  </si>
  <si>
    <t>8 (8422) 63 82 87</t>
  </si>
  <si>
    <t>Mou34@uom.mv.ru</t>
  </si>
  <si>
    <t>г. Ульяновск, ул. Рябикова, д.25А</t>
  </si>
  <si>
    <t>http://education.simcat.ru/school34/news/1184/</t>
  </si>
  <si>
    <t>Хабаровский край</t>
  </si>
  <si>
    <t xml:space="preserve">Никонова Анастасия Валентиновна </t>
  </si>
  <si>
    <t>8 914 424 24 82</t>
  </si>
  <si>
    <t xml:space="preserve">anikonova_27@mail.ru </t>
  </si>
  <si>
    <t>Хабаровск, ул.Муравьева-Амурского, 33. Ленина, д. 24</t>
  </si>
  <si>
    <t xml:space="preserve">Александрова Таисия Алексеевна </t>
  </si>
  <si>
    <t>8 924 215 46 38</t>
  </si>
  <si>
    <t xml:space="preserve">tais171@mail.ru </t>
  </si>
  <si>
    <t>г. Хабаровск, ул. Павла Леонтьевича Морозова, 92 Б</t>
  </si>
  <si>
    <t>Федеральное государственное бюджетное образовательное учреждение высшего образования "Амурский гуманитарно-педагогический государственный университет"</t>
  </si>
  <si>
    <t>Романова Надежда Геннадьевна</t>
  </si>
  <si>
    <t>8 (4217) 24 47 73</t>
  </si>
  <si>
    <t>г. Комсомольск -на-Амуре, ул. Кирова, д. 17, корп. 2</t>
  </si>
  <si>
    <t>www.amgpgu.ru</t>
  </si>
  <si>
    <t>Муниципальное бюджетное учреждение средняя общеобразовательная школа №2 сельского поселения "Село Хурба", Комсомольского района Хабаровского края</t>
  </si>
  <si>
    <t>Гуменюк Наталья Валентиновна, Гуменюк Валентин Куприянович</t>
  </si>
  <si>
    <t>8 914 777 06 13                          8 914 189 8560</t>
  </si>
  <si>
    <t>orel13@List.ru</t>
  </si>
  <si>
    <t>Комсомольский район, с. Хурба2, улица  Добровольского дом 1</t>
  </si>
  <si>
    <t>http://hurba2.schoole.ru/</t>
  </si>
  <si>
    <t>Муниципальное бюджетное общеобразовательное учреждение средняя общеобразовательная школа Снежненского сельского поселения Комсомольского муниципального района Хабаровского края</t>
  </si>
  <si>
    <t>Тюфякова Марина Николаевна</t>
  </si>
  <si>
    <t>8 914 162 40 76</t>
  </si>
  <si>
    <t>marinansbm@mail.ru</t>
  </si>
  <si>
    <t>Комсомольский район, с.п. Снежный, ул. Торговая, д. 1</t>
  </si>
  <si>
    <t>Муниципальное бюджетное общеобразовательное учреждение
Средняя общеобразовательная школа
Кенайского сельского поселения</t>
  </si>
  <si>
    <t>Черных Евгения Викторовна</t>
  </si>
  <si>
    <t>8 914 160 50 26</t>
  </si>
  <si>
    <t>kenai2007@yandex.ru</t>
  </si>
  <si>
    <t>Комсомольский район, п. Кенай, ул. Школьная 2а</t>
  </si>
  <si>
    <t>Ханты-Мансийский автономный округ</t>
  </si>
  <si>
    <t>Карпекин Юрий Александрович</t>
  </si>
  <si>
    <t>8 (3466) 44 39 50</t>
  </si>
  <si>
    <t>rgo.ugra@gmail.com</t>
  </si>
  <si>
    <t>г. Нижневартовск; улица Ленина, д. 56,</t>
  </si>
  <si>
    <t>8 (3467) 35 78 17</t>
  </si>
  <si>
    <t>г. Ханты-Мансийск, ул. Чехова, 16,</t>
  </si>
  <si>
    <t>Макарова Татьяна Николаевна</t>
  </si>
  <si>
    <t>8 (34670) 2 10 25</t>
  </si>
  <si>
    <t>г. 'Белоярский, квартал Спортивный, д.1,</t>
  </si>
  <si>
    <t>http://beltek-bpk.ru/</t>
  </si>
  <si>
    <t>Краузова Наталья Михайловна</t>
  </si>
  <si>
    <t>8 912 518 47 80</t>
  </si>
  <si>
    <t xml:space="preserve">rpk86rf@yandex.ru </t>
  </si>
  <si>
    <t>г. Радужный, микрорайон 6, дом 27,</t>
  </si>
  <si>
    <t>8 (34675) 7 63 29.</t>
  </si>
  <si>
    <t>г. Югорск, ул. 40 лет Победы, дом 16,</t>
  </si>
  <si>
    <t>Белан Любовь Григорьевна, заместитель директора по научно-методической работе</t>
  </si>
  <si>
    <t>8 912 904 57 52</t>
  </si>
  <si>
    <t>lubov73belan@yandex.ru</t>
  </si>
  <si>
    <t>г. Радужный, ул Казамкина, 7 мкрн., дом 25</t>
  </si>
  <si>
    <t>http://school5-rad.edusite.ru/  http://geograph86.ucoz.ru/</t>
  </si>
  <si>
    <t>Государственное образовательное учреждение высшего профессионального образования "Сургутский государнственный педагогический университет"</t>
  </si>
  <si>
    <t>Владислав Валентинович Медведев</t>
  </si>
  <si>
    <t>8 932 430 11 24</t>
  </si>
  <si>
    <t>vlad.etno@mail.ru</t>
  </si>
  <si>
    <t>г.Сургут, ул.50 лет ВЛКСМ 10/2</t>
  </si>
  <si>
    <t xml:space="preserve">http://www.surgpu.ru/ </t>
  </si>
  <si>
    <t>Бюджетное учреждение высшего образования Ханты-Мансийского автономного округа – Югры "Сургутский Государственный Университет"</t>
  </si>
  <si>
    <t>Глеб Михайлович Кукуричкин</t>
  </si>
  <si>
    <t xml:space="preserve"> 8 922 406 92 31</t>
  </si>
  <si>
    <t>lesnik72@mail.ru</t>
  </si>
  <si>
    <t>г.Сургут, ул.Ленина 1</t>
  </si>
  <si>
    <t>http://www.surgu.ru/index.php?view=article&amp;aid=13210044</t>
  </si>
  <si>
    <t>Муниципальное бюджетное общеобразовательное учреждение "Средняя общеобразовательная школа №27"</t>
  </si>
  <si>
    <t>Алексей Николаевич Булдин</t>
  </si>
  <si>
    <t>8 922 411 68 01</t>
  </si>
  <si>
    <t>konduktor87@mail.ru</t>
  </si>
  <si>
    <t>г.Сургут, проспект Мира 23</t>
  </si>
  <si>
    <t>http://www.siapress.ru/news_surgut/62099</t>
  </si>
  <si>
    <t>СИА- ПРЕСС Центр</t>
  </si>
  <si>
    <t>Юлия Александровна Беркут</t>
  </si>
  <si>
    <t>8 904 472 10 48</t>
  </si>
  <si>
    <t>jberkut@mail.ru</t>
  </si>
  <si>
    <t>г.Сургут, б.Свободы,1</t>
  </si>
  <si>
    <t>ректор НВГУ Горлов Сергей Иванович
декан факультета экологии и инжиниринга НВГУ  Иванов Вячеслав Борисович</t>
  </si>
  <si>
    <t>8 (3466) 43 65 86</t>
  </si>
  <si>
    <t>egf@nvsu.ru</t>
  </si>
  <si>
    <t>Ханты-Мансийский автономный округ-Югра, Тюменская область, г. Нижневартовск,
 ул. Дзержинского 11 (корп.4 НВГУ)</t>
  </si>
  <si>
    <t>Челябинская область</t>
  </si>
  <si>
    <t>Севастьянова Татьяна Ивановна</t>
  </si>
  <si>
    <t>8 (351)799 72 40</t>
  </si>
  <si>
    <t>director_ido@csu.ru</t>
  </si>
  <si>
    <t>г. Челябинск, ул. Братьев Кашириных, д. 129</t>
  </si>
  <si>
    <t>Федеральное государственное бюджетное образовательное учреждение высшего образования "Южно-Уральский государственный гуманитарно-педагогический университет"</t>
  </si>
  <si>
    <t>Потапова Марина Владимировна, Малаев Александр Владимирович, Захаров Сергей Геннадьевич</t>
  </si>
  <si>
    <t>8 (351) 216-57-12
8 (351) 210-54-06</t>
  </si>
  <si>
    <t>chelrgo@mail.ru</t>
  </si>
  <si>
    <t xml:space="preserve"> г. Челябинск, просп. Ленина, д. 69, ул.Бажова, д. 48</t>
  </si>
  <si>
    <t>Координатор Моисеева Светлана Александровна, 8(8351)263-40-67, moiseeva_sa@minobr74.ru</t>
  </si>
  <si>
    <t>Иванова Марина Кронидовна</t>
  </si>
  <si>
    <t>8 952 514 54 87</t>
  </si>
  <si>
    <t>mariva09@rambler.ru</t>
  </si>
  <si>
    <t>Г. МИАСС, УЛ. КЕРЧЕНСКАЯ, Д.1</t>
  </si>
  <si>
    <t>http://www.csu.ru/branches-representative-offices/Lists/newsmiass/news.aspx?ID=40</t>
  </si>
  <si>
    <t>Муниципальное казённое учреждение "Городская библиотека"</t>
  </si>
  <si>
    <t>Воложина Елизавета Александровна</t>
  </si>
  <si>
    <t>8 (35146) 2 02 65                        8 922 235 38 21</t>
  </si>
  <si>
    <t>librarysnz@gmail.com</t>
  </si>
  <si>
    <t xml:space="preserve"> г. Снежинск, пр. Мира, д. 22</t>
  </si>
  <si>
    <t>Директор Тукмачева Ольга Валерьевна            Акбулатова Алена Александровна</t>
  </si>
  <si>
    <t>8 (35191) 6 27  83,8 (35191) 6 74 76                     8 963 460 57 81</t>
  </si>
  <si>
    <t>gor_bibl@mail.ru        ezhichka93@mail.ru</t>
  </si>
  <si>
    <t xml:space="preserve"> г. Трёхгорный, ул.Калинина, д.9</t>
  </si>
  <si>
    <t>http://bibliotekatrg.ru/dictant/</t>
  </si>
  <si>
    <t>Андреева Марина Васильевна</t>
  </si>
  <si>
    <t>8 (35164)  2 30  00</t>
  </si>
  <si>
    <t>school7406@mail.ru</t>
  </si>
  <si>
    <t xml:space="preserve"> г. В.Уфалей, ул. К.Маркса, 135а</t>
  </si>
  <si>
    <t>http://www.74333s006.edusite.ru/</t>
  </si>
  <si>
    <t>Муниципальное бюджетное общеобразовательное учреждение "Средняя общеобразовательная школа № 109"</t>
  </si>
  <si>
    <t>8 909 079 94 79
8 912  776 98 55</t>
  </si>
  <si>
    <t>inn-svistun@ya.ru
Sch109@trg.ru</t>
  </si>
  <si>
    <t>г. Трёхгорный ул. Мира д. 20</t>
  </si>
  <si>
    <t>Центральная городская библиотека г. Копейска</t>
  </si>
  <si>
    <t>prolomi@mail.ru</t>
  </si>
  <si>
    <t xml:space="preserve"> г. Копейск, ул. Жданова, 29.</t>
  </si>
  <si>
    <t>Ахметова Алла Николаевна учитель географии</t>
  </si>
  <si>
    <t>8 902 866 36 51</t>
  </si>
  <si>
    <t>г. Аша ул. Фрунзе, д. 34</t>
  </si>
  <si>
    <t>Муниципальное автономное образовательное учреждение ″Гимназия №23″;</t>
  </si>
  <si>
    <t>Мельшина Наталья Владимировна руководитель ГМО учителей географии</t>
  </si>
  <si>
    <t>8 904 308 93 16</t>
  </si>
  <si>
    <t>mel.55@mail.ru</t>
  </si>
  <si>
    <t>г. Троиц,  улица Крупской дом №5</t>
  </si>
  <si>
    <t>http://www.74325s017.edusite.ru</t>
  </si>
  <si>
    <t xml:space="preserve"> 'Муниципальное казенное общеобразовательное учреждение "Аминевская средняя общеобразовательная школа"</t>
  </si>
  <si>
    <t>Батршина Зульфия Рафигатовна</t>
  </si>
  <si>
    <t>8 (35165) 5 41 37</t>
  </si>
  <si>
    <t xml:space="preserve"> Уйский р-н, с. Аминево, Молодежная ул, 11.</t>
  </si>
  <si>
    <t>Муниципальное общеобразовательное учреждение "Основная общеобразовательная школа № 30" города Магнитогорска</t>
  </si>
  <si>
    <t>Тарасова Юлия Юрьевна</t>
  </si>
  <si>
    <t>8 (3519) 48 38 37</t>
  </si>
  <si>
    <t>sch30_mgn@mail.ru</t>
  </si>
  <si>
    <t xml:space="preserve"> г. Магнитогорск, ул. Маяковского, д. 28</t>
  </si>
  <si>
    <t>Хворостова Яна Геннадьевна</t>
  </si>
  <si>
    <t>8 919 316 53 82</t>
  </si>
  <si>
    <t>jh77@rambler.ru</t>
  </si>
  <si>
    <t>г.Озерск, ул. Бажова, 28</t>
  </si>
  <si>
    <t xml:space="preserve"> http://www.ozersk74.ru/news/school/340784.php,</t>
  </si>
  <si>
    <t>Филиал Федеральное государственное казенное военное образовательное учреждение высшего образования "Военный учебно-научный центр Военно-воздушных сил "Военно-воздушная академия имени профессора Н.Е. Жуковского и Ю.А. Гагарина" (г. Воронеж) Министерства обороны Российской Федерации в г. Челябинске</t>
  </si>
  <si>
    <t>Муниципальное общеобразовательное учреждение средняя общеобразовательная школа №1</t>
  </si>
  <si>
    <t>Шмарина Алина Владимировна
Кичина Ольга Борисовна</t>
  </si>
  <si>
    <t>8 951 794 41 86</t>
  </si>
  <si>
    <t>г. Кыштым, ул. Ветеранов, 26</t>
  </si>
  <si>
    <t>https://vk.com/kgotour
https://vk.com/club132349963</t>
  </si>
  <si>
    <t>Чеченская Республика</t>
  </si>
  <si>
    <t>Довлаков Муслим Вахаевич</t>
  </si>
  <si>
    <t>8 928 6442244</t>
  </si>
  <si>
    <t>6442244@bk.ru</t>
  </si>
  <si>
    <t>г. Грозный, бульвар Дудаева, 17</t>
  </si>
  <si>
    <t>Чеченская республика</t>
  </si>
  <si>
    <t>Джабраилова Петимат Якубовна</t>
  </si>
  <si>
    <t>8 938 895 67 72</t>
  </si>
  <si>
    <t>zandak83-83@mail.ru</t>
  </si>
  <si>
    <t>Грозненский муниципальный район, с. Толстой-Юрт, пос. №2</t>
  </si>
  <si>
    <t>Муниципальное бюджетное общеобразовательное учреждение "Гимназия №2" г. Грозного</t>
  </si>
  <si>
    <t>Шаваева Залина Ахиатовна</t>
  </si>
  <si>
    <t>8 929 898 94 69</t>
  </si>
  <si>
    <t>ms.zalina2016@mail.ru</t>
  </si>
  <si>
    <t>г.Грозный, Заводской район, ул.Гурьевская №11</t>
  </si>
  <si>
    <t>grozny-gymn-2@yandex.ru</t>
  </si>
  <si>
    <t>Чувашская Республика</t>
  </si>
  <si>
    <t>Никонорова Инна Витальевна</t>
  </si>
  <si>
    <t>8 905 341 14 57,                                  8 (8352) 45 26 53, внутр. 3302</t>
  </si>
  <si>
    <t>niko-inna@yandex.ru</t>
  </si>
  <si>
    <t>г. Чебоксары,
ул. Университетская, д. 38,
новый корпус ЧГУ</t>
  </si>
  <si>
    <t>http://gov.cap.ru/info.aspx?gov_id=13&amp;type=main&amp;id=3396095
https://www.facebook.com/events/207010813058300/
http://www.chuvsu.ru/</t>
  </si>
  <si>
    <t>Волков Владислав Константинович</t>
  </si>
  <si>
    <t>8 927 865 49 16</t>
  </si>
  <si>
    <t>shol-alik@yandex.ru</t>
  </si>
  <si>
    <t xml:space="preserve">Аликовский район,с. Аликово, ул. Советская, д.15 </t>
  </si>
  <si>
    <t>1 Кузнецова А.Н. 2.Башмаков В.В.</t>
  </si>
  <si>
    <t>8 927 866 03 77,                             8 908 302 01 28</t>
  </si>
  <si>
    <t>svetatarbat@yandex.ru</t>
  </si>
  <si>
    <t>с. Батырево, пр-т Ленина 30</t>
  </si>
  <si>
    <t>Суин Михаил Вячеславович, учитель географии</t>
  </si>
  <si>
    <t>8 927 855 72 62</t>
  </si>
  <si>
    <t>donmisha@yandex.ru</t>
  </si>
  <si>
    <t>Вурнары, ул. Ленина, д. 56</t>
  </si>
  <si>
    <t>Афанасьева Галина Петровна</t>
  </si>
  <si>
    <t>8 (83537) 2 54 39</t>
  </si>
  <si>
    <t>obrazov3@vurnar.cap.ru</t>
  </si>
  <si>
    <t>п.Вурнары, ул. К.Маркса, д.1</t>
  </si>
  <si>
    <t>Кольдина Лидия Николаевна</t>
  </si>
  <si>
    <t>8 (83531) 6 02 16</t>
  </si>
  <si>
    <t>anna7s1@rambler.ru</t>
  </si>
  <si>
    <t>г. Алатырь, ул. Березовая, дом 1</t>
  </si>
  <si>
    <t>http://www.sodh7-galat.edu21.cap.ru/?t=hry&amp;eduid=4644&amp;hry=./4489/262334</t>
  </si>
  <si>
    <t xml:space="preserve">8 905 028 80 85    </t>
  </si>
  <si>
    <t>nadegdashutova@gmail.com</t>
  </si>
  <si>
    <t>г. Канаш ул. Чкалова, д.12</t>
  </si>
  <si>
    <t>Осипова Наталья Александровна</t>
  </si>
  <si>
    <t>8 919 679 05 18</t>
  </si>
  <si>
    <t>nataliy_osipova@mail.ru</t>
  </si>
  <si>
    <t>г. Шумерля, ул. Сурская, д.7</t>
  </si>
  <si>
    <t>http://gymnasium8.ru/</t>
  </si>
  <si>
    <t>8 927 864 64 33                              8 953 014 65 78</t>
  </si>
  <si>
    <t xml:space="preserve">ibrruo34@cap.ru </t>
  </si>
  <si>
    <t>Ибресинский район, п. Ибреси, ул.Школьная,4</t>
  </si>
  <si>
    <t>http://www.sosh1-ibresi.edu.cap.ru</t>
  </si>
  <si>
    <t>Порейкина Ольга Владимировна</t>
  </si>
  <si>
    <t>8 927 864 64 33                             8 953 014 65 78</t>
  </si>
  <si>
    <t>poreykina@inbox.ru</t>
  </si>
  <si>
    <t>с. Красные Четаи, пл. Победы, д.3</t>
  </si>
  <si>
    <t>Полумордвинова Ирина Николаевна.,                Нардина Марина Ивановна</t>
  </si>
  <si>
    <t>8 961 342 39 29                              8 903 066 72 34</t>
  </si>
  <si>
    <t>marinanardina@mail.ru, irina.po.77@mail.ru</t>
  </si>
  <si>
    <t>Порецкий район, с. Порецкое, пер. Школьный д. 4</t>
  </si>
  <si>
    <t>http://gov.cap.ru/info.aspx?gov_id=13&amp;type=main&amp;id=3396095               http://sosh-porezk.ru/</t>
  </si>
  <si>
    <t>Управление образования молодежной политики и спорта администрации Урмарского района</t>
  </si>
  <si>
    <t>Хисамова Наталия Николаевна</t>
  </si>
  <si>
    <t>8(83544)2 19 97
8 903 066 72 34</t>
  </si>
  <si>
    <t>пгт. Урмары, ул. Чапаева, д.2</t>
  </si>
  <si>
    <t>Долгова Ирина Владимировна</t>
  </si>
  <si>
    <t>8 (83546) 2 75 32</t>
  </si>
  <si>
    <t>stchuk-shemur@edu.cap.ru</t>
  </si>
  <si>
    <t>Шемуршинский район, д. Старые Чукалы, ул. Комсомольская, д.81</t>
  </si>
  <si>
    <t>Наумова Тамара Николаевна</t>
  </si>
  <si>
    <t>8 (835) 366 17 34</t>
  </si>
  <si>
    <t>shumer-shumr@yandex.ru</t>
  </si>
  <si>
    <t>Шумерлинский район, д. Шумерля.ул. Калинина, д.53А</t>
  </si>
  <si>
    <t>http://www.shumer-shumr.edu21.cap.ru/?t=hry&amp;eduid=4580&amp;hry=./4425/10764/212484/261855</t>
  </si>
  <si>
    <t>Баймушкин Владимир Михайлович</t>
  </si>
  <si>
    <t>8 (835) 492 55 07</t>
  </si>
  <si>
    <t xml:space="preserve">wlad.b73@yandex.ru ;  sosh1-yaltch@edu.cap.ru </t>
  </si>
  <si>
    <t>Село Яльчики, улица Юбилейная, д.6</t>
  </si>
  <si>
    <t xml:space="preserve">http://www.sosh1-yaltch.edu21.cap.ru/?t=hry&amp;eduid=4615&amp;hry=./4460/262251 </t>
  </si>
  <si>
    <t>Волкова Росина Валерьевна, Антипина Елена Михайловна</t>
  </si>
  <si>
    <t>8 927 859 96 72,                               8 917 660 50 34</t>
  </si>
  <si>
    <t>volrosa@mail.ru, metodjad@mail.ru</t>
  </si>
  <si>
    <t xml:space="preserve">г. Ядрин, ул . Октябрьская, 1 </t>
  </si>
  <si>
    <t>http://www.gym1-yadrin.edu21.cap.ru/</t>
  </si>
  <si>
    <t>Мазилкина Надежда Витальевна</t>
  </si>
  <si>
    <t>8 961 345 88 09</t>
  </si>
  <si>
    <t xml:space="preserve">mazilkina77@mail.ru </t>
  </si>
  <si>
    <t>г.Мариинский Посад, ул.Июльская, д.25</t>
  </si>
  <si>
    <t xml:space="preserve">http://www.gym1-marpos.edu21.cap.ru/?t=hry&amp;eduid=4426&amp;hry=./4271/210379/262015 </t>
  </si>
  <si>
    <t>Пирогова Галина Васильевна</t>
  </si>
  <si>
    <t>8 (83546) 2 38 71</t>
  </si>
  <si>
    <t>sosh-shemur@edu.cap.ru, shemshkola_shem@cap.ru</t>
  </si>
  <si>
    <t>Шемуршинский район, с. Шемурша, ул. Юбилейная, д.1А</t>
  </si>
  <si>
    <t>http://www.sosh-shemur.edu21.cap.ru</t>
  </si>
  <si>
    <t>Григорьева Алина Васильевна</t>
  </si>
  <si>
    <t>8 937 394 79 57</t>
  </si>
  <si>
    <t>alena.grig77@mail.ru</t>
  </si>
  <si>
    <t>Вурнарский район, пгт. Вурнары, улица Карла Маркса, д.1</t>
  </si>
  <si>
    <t>Муниципальное бюджетное ощеобразовательное учреждение "Траковская средняя общеобразовательная школа" Красноармейского района</t>
  </si>
  <si>
    <t>Николаева Инна Анатольевна</t>
  </si>
  <si>
    <t>8 927 858 41 44</t>
  </si>
  <si>
    <t>xlesi@rambler.ru</t>
  </si>
  <si>
    <t xml:space="preserve"> с. Красноармейское, ул. Ленина, д.39</t>
  </si>
  <si>
    <t>http://www.trakgym-krarm.edu21.cap.ru/?t=adv&amp;eduid=4402&amp;adv=27810</t>
  </si>
  <si>
    <t>Чукотский автономный округ</t>
  </si>
  <si>
    <t xml:space="preserve">Чукотский филиал Федерального государственного автономного образовательного учреждения высшего образования "Северо-восточный федеральный университет имени М.К.Аммосова" </t>
  </si>
  <si>
    <t>Горченко Светлана Анатольевна</t>
  </si>
  <si>
    <t>8 924 665 22 03</t>
  </si>
  <si>
    <t>svfu.chukotka@mail.ru</t>
  </si>
  <si>
    <t>г.Анадырь,ул.Студенческая д.3</t>
  </si>
  <si>
    <t>Кисилева Наталья Викторовна</t>
  </si>
  <si>
    <t>8 968 141 01 70</t>
  </si>
  <si>
    <t xml:space="preserve">kisilevanv1980@mail.ru  </t>
  </si>
  <si>
    <t>Билибинский муниципальный район, с. Анюйск, ул. Полярная, д.15А</t>
  </si>
  <si>
    <t>Государственное автономное образовательне учреждение Чукотского автономного округа "Чукотский окружной профильный лицей"</t>
  </si>
  <si>
    <t>Маркуева Екатерина Дорджиевна</t>
  </si>
  <si>
    <t>8 (42722) 2 09 59                              8 964 481 08 43</t>
  </si>
  <si>
    <t>chopl@list.ru, markuevaed@mail.ru</t>
  </si>
  <si>
    <t>г. Анадырь, ул. В.Беринга, 7</t>
  </si>
  <si>
    <t>Муниципальное бюджетное общеобразовательное учреждение  "Средняя общеобразовательная школа №1 г. Анадыря"</t>
  </si>
  <si>
    <t>Шаповалова Людмила Витальевна</t>
  </si>
  <si>
    <t>8 (42722) 2 64 26                            8 914 080 94 87</t>
  </si>
  <si>
    <t>Sh1_anadyr@mail.ru</t>
  </si>
  <si>
    <t>г. Анадырь, ул. Мира, 15</t>
  </si>
  <si>
    <t>Кучукова Гульнара Наримановна</t>
  </si>
  <si>
    <t>8 914 536 48 80</t>
  </si>
  <si>
    <t>gulnarakuchukova@mail.ru</t>
  </si>
  <si>
    <t>Анадырский район, п.Угольные Копи, ул.Молодежная,1</t>
  </si>
  <si>
    <t>Муниципальное автономное общеобразовательное учреждение "Средняя общеобразовательная школа города Билибино Чукотского автономного округа</t>
  </si>
  <si>
    <t>8 924 666 25 53</t>
  </si>
  <si>
    <t>schoolbilibin1@mail.ru</t>
  </si>
  <si>
    <t>г.Билибино, ул.Ленина, д.2</t>
  </si>
  <si>
    <t xml:space="preserve">Муниципальное бюджетное общеобразовательное учреждение  "Центр образования г. Певек" </t>
  </si>
  <si>
    <t>Бельдиман Елена Борисовна</t>
  </si>
  <si>
    <t>8 (42737) 4 27 45
8 (42737) 4 27 70</t>
  </si>
  <si>
    <t>centr42@rambler.ru</t>
  </si>
  <si>
    <t xml:space="preserve"> Чаунский район, г. Певек, ул. Пугачева, д. 62</t>
  </si>
  <si>
    <t>Муниципальное бюджетное общеобразовательное учреждение "Школа-интернат среднего общего образования поселкак Провидения"</t>
  </si>
  <si>
    <t>Королькова Ирина Владимировна</t>
  </si>
  <si>
    <t>8 (42735) 2 27 64</t>
  </si>
  <si>
    <t>sch_provideniya@mail.ru</t>
  </si>
  <si>
    <t>пг. Провидения, ул. Полярная, д. 35/1</t>
  </si>
  <si>
    <t>Голохвастова Н.С.</t>
  </si>
  <si>
    <t>8 (42734) 2 20 79
8 924 665 34 50</t>
  </si>
  <si>
    <t>School-egvekinot@yandex.ru</t>
  </si>
  <si>
    <t>Иультинский р-н, Эгвекинот рп, Комсомольская ул., д.11</t>
  </si>
  <si>
    <t>Ямало-Ненецкий Автономный округ</t>
  </si>
  <si>
    <t>Муниципальное бюджетное общеобразовательное учреждение "Новопортовская школа-интернат имени Л.В.Лапцуя" (Новопортовская школа-интернат)</t>
  </si>
  <si>
    <t>Мартюкова Анна Валерьевеа, учитель географии</t>
  </si>
  <si>
    <t>8 951 982 29 81</t>
  </si>
  <si>
    <t>martyukovaanna@yandex.ru</t>
  </si>
  <si>
    <t xml:space="preserve"> с. Новый Порт, ул. Школьная, д.2.</t>
  </si>
  <si>
    <t>http://xn--h1ajg0b.xn--p1ai/cs_common.html</t>
  </si>
  <si>
    <t>Алдыбаева Ирина Владимировна</t>
  </si>
  <si>
    <t>8 (34922) 4 17 98</t>
  </si>
  <si>
    <t xml:space="preserve">pb@nb.gov.yanao.ru
 </t>
  </si>
  <si>
    <t xml:space="preserve"> г. Салехард, ул. Арктическая, д. 1.</t>
  </si>
  <si>
    <t>Куличенко
Елена Владимировна</t>
  </si>
  <si>
    <t>8 902 621 52 18</t>
  </si>
  <si>
    <t>elenakulichenko@yandex.ru</t>
  </si>
  <si>
    <t>м-н Юбилейный, д 6 корп. 3</t>
  </si>
  <si>
    <t>Колтыкова 
Ирина Владимировна</t>
  </si>
  <si>
    <t>8 912 436 90 65</t>
  </si>
  <si>
    <t xml:space="preserve">irina.koltykova@yandex.ru </t>
  </si>
  <si>
    <t>г. Муравленко, ул.Школьная, д.17</t>
  </si>
  <si>
    <t>Калинин Кирилл Евгеньевич</t>
  </si>
  <si>
    <t>8 982 407 28 35 
8 (3499) 53 87 37</t>
  </si>
  <si>
    <t xml:space="preserve">kalinych@e1.ru, kallinin_ke@mail.ru,sosh4ndm@mail.ru </t>
  </si>
  <si>
    <t>Надымский район, г. Надым, ул. Зверева,д. 24а</t>
  </si>
  <si>
    <t>http://www.school4ndm.ru/index.php?rowstart=11</t>
  </si>
  <si>
    <t>Муниципальное бюджетное общеобразовательное учреждение "Средняя общеобразовательная школа № 1"</t>
  </si>
  <si>
    <t>Чепыгова Наталья Борисовна</t>
  </si>
  <si>
    <t>8 961 552 18 85</t>
  </si>
  <si>
    <t xml:space="preserve">ChepigovaN@yandex.ru </t>
  </si>
  <si>
    <t xml:space="preserve">г.Губкинский,мкр. 2, д. 31 </t>
  </si>
  <si>
    <t>Муниципальное бюджетное общеобразовательное учреждение  "Основная общеобразовательная школа № 3"</t>
  </si>
  <si>
    <t>Батагова Елена Владимировна</t>
  </si>
  <si>
    <t>8 922 461 18 61</t>
  </si>
  <si>
    <t xml:space="preserve">lyeonya1@mail.ru </t>
  </si>
  <si>
    <t xml:space="preserve"> г.Губкинский,  мкр. 6, д.3</t>
  </si>
  <si>
    <t>http://s3gub.ru/</t>
  </si>
  <si>
    <t>Муниципальное автономное общеобразовательное учреждение  "Средняя общеобразовательная школа № 4"</t>
  </si>
  <si>
    <t>Колесов Евгений Владимирович</t>
  </si>
  <si>
    <t>8 982 263 98 79</t>
  </si>
  <si>
    <t xml:space="preserve">metodist.b.yar@mail.ru </t>
  </si>
  <si>
    <t>г.Губкинский,  мкр. 9, д. 67</t>
  </si>
  <si>
    <t>Муниципальное бюджетное общеобразовательное учреждение  "Средняя общеобразовательная школа № 5"</t>
  </si>
  <si>
    <t>Рыжий Галина Яковлевна</t>
  </si>
  <si>
    <t>8 922 280 41 88</t>
  </si>
  <si>
    <t xml:space="preserve">galinanebo@mail.ru </t>
  </si>
  <si>
    <t>г.Губкинский, мкрн.14, д. 32</t>
  </si>
  <si>
    <t>http://s5gub.ru/novosti/2155-vserossijskij-geograficheskij-diktant-2016</t>
  </si>
  <si>
    <t>Муниципальное бюджетное общеобразовательное учреждение  "Основная общеобразовательная школа № 6"</t>
  </si>
  <si>
    <t>Волочнева  Дарья Сергеевна</t>
  </si>
  <si>
    <t>8 922 286 17 13</t>
  </si>
  <si>
    <t xml:space="preserve">dasha15041979@mail.ru </t>
  </si>
  <si>
    <t>г. Губкинский,  мкр.5, д. 22</t>
  </si>
  <si>
    <t>Муниципальное бюджетное общеобразовательное учреждение  "Средняя общеобразовательная школа № 7"</t>
  </si>
  <si>
    <t>Костюченко Любовь Леонидовна</t>
  </si>
  <si>
    <t>8 (3493) 63 51 00</t>
  </si>
  <si>
    <t>S7-metod@uo-gub.ru</t>
  </si>
  <si>
    <t xml:space="preserve"> г.Губкинский, мкрн.7, д.2</t>
  </si>
  <si>
    <t>Муниципальное бюджетное общеобразовательное учреждение  "Специальная коррекционная общеобразовательная школа"</t>
  </si>
  <si>
    <t>Мисюрова Юлия Васильевна</t>
  </si>
  <si>
    <t>8 922 450 83 52</t>
  </si>
  <si>
    <t xml:space="preserve">misyurova1981@mail.ru </t>
  </si>
  <si>
    <t>г. Губкинский, мкр. 11, д.138</t>
  </si>
  <si>
    <t>http://gub-korr.edusite.ru</t>
  </si>
  <si>
    <t>Муниципальное общеобразовательное учреждение Красноселькупская средняя общеобразовательная школа "Радуга"</t>
  </si>
  <si>
    <t>Стаканова Любовь Леонидовна</t>
  </si>
  <si>
    <t>8 908 858 38 84</t>
  </si>
  <si>
    <t xml:space="preserve">luna227007@mail.ru </t>
  </si>
  <si>
    <t>Красноселькупский район, с. Красноселькуп, ул. Советская, д.5</t>
  </si>
  <si>
    <t xml:space="preserve">Муниципальное общеобразовательное учреждение "Раттовская школа-интернат основного общего образования имени Сергея Ивановича Ирикова"  </t>
  </si>
  <si>
    <t>Карсавина Эмма Станиславовна</t>
  </si>
  <si>
    <t>8 951 991 26 17</t>
  </si>
  <si>
    <t xml:space="preserve">secret_92@mail.ru </t>
  </si>
  <si>
    <t>Красноселькупский район, с. Ратта, ул. Хвойная, д. 9</t>
  </si>
  <si>
    <t>Муниципальное общеобразовательное учреждение "Толькинская школа-интернат среднего общего образования"</t>
  </si>
  <si>
    <t>Гелмутдинова Рамиля Гиндулловна</t>
  </si>
  <si>
    <t>8 904 453 17 54</t>
  </si>
  <si>
    <t xml:space="preserve">tolka2009@mail.ru </t>
  </si>
  <si>
    <t>Красноселькупский район, с. Толька, ул. Сидорова, д.11</t>
  </si>
  <si>
    <t>Эрдешбаева Лина Мадылбековна</t>
  </si>
  <si>
    <t>8  922 097 00 47                                               8 (34997) 6 54 80</t>
  </si>
  <si>
    <t xml:space="preserve">erliwera@mail.ru </t>
  </si>
  <si>
    <t xml:space="preserve">Пуровский район,  г. Тарко-Сале, ул.Мира д.7а </t>
  </si>
  <si>
    <t xml:space="preserve">http://www.purimcro.ru/news/3219/ </t>
  </si>
  <si>
    <t>Ильина Нина Михайловна</t>
  </si>
  <si>
    <t>8 951 984 83 68</t>
  </si>
  <si>
    <t xml:space="preserve">School_651@mail.ru </t>
  </si>
  <si>
    <t>Шурышкарский район, с.Азовы, пер. Школьный, д.8</t>
  </si>
  <si>
    <t>Чупрова Наталья Александровна</t>
  </si>
  <si>
    <t>8 900 399 93 25</t>
  </si>
  <si>
    <t xml:space="preserve">shyprova07@mail.ru </t>
  </si>
  <si>
    <t>Шурышкарский район, с.Восяхово, ул.Лесная, д.1</t>
  </si>
  <si>
    <t>Макеева Светлана Владимировна</t>
  </si>
  <si>
    <t>8 908 864 35 76</t>
  </si>
  <si>
    <t xml:space="preserve">makeeva1808@mail.ru </t>
  </si>
  <si>
    <t>Шурышкарский, с.Горки, ул.Школьная, д.8</t>
  </si>
  <si>
    <t>http://gorki-school.ru</t>
  </si>
  <si>
    <t>Мохирева Надежда Васильевна</t>
  </si>
  <si>
    <t>8 908 862 83 91</t>
  </si>
  <si>
    <t xml:space="preserve">mohireva_n@mail.ru </t>
  </si>
  <si>
    <t>Шурышкарский район, с.Лопхари, ул.Советская, д.42</t>
  </si>
  <si>
    <t>Грошева Евгения Анатольевна</t>
  </si>
  <si>
    <t>8 951 982 82 31</t>
  </si>
  <si>
    <t xml:space="preserve">evgenia_school@mail.ru </t>
  </si>
  <si>
    <t>Шурышкарский район, с.Мужи , ул.Истомина, д.9</t>
  </si>
  <si>
    <t xml:space="preserve">el_1311@mail.ru </t>
  </si>
  <si>
    <t>Ануфриева Валентина Васильевна</t>
  </si>
  <si>
    <t>8 904 475 82 35</t>
  </si>
  <si>
    <t xml:space="preserve">vlanvswet@mail.ru </t>
  </si>
  <si>
    <t>Шурышкарский район, с.Питляр, ул.Набережная, д.8</t>
  </si>
  <si>
    <t>Озелова Наталья Андреевна</t>
  </si>
  <si>
    <t>8 951 982 55 17</t>
  </si>
  <si>
    <t>nata.ozelova@mail.ru</t>
  </si>
  <si>
    <t xml:space="preserve">Шурышкарский район, с. Шурышкары, ул. Мира, д. 4 </t>
  </si>
  <si>
    <t>Музейный Ресурсный Центр</t>
  </si>
  <si>
    <t>Ольшанская Юлия Алексеевна</t>
  </si>
  <si>
    <t>8 912 427 80 21</t>
  </si>
  <si>
    <t>Onshalskaia1986@mail.ru</t>
  </si>
  <si>
    <t>г. Ноябрьск, ул. Советская, 82</t>
  </si>
  <si>
    <t>Муниципальное бюджетное общеобразовательное учреждение Тазовская средняя общеобразовательная школа</t>
  </si>
  <si>
    <t>Стенникова Татьяна Викторовна</t>
  </si>
  <si>
    <t>8(34940) 2 11 60</t>
  </si>
  <si>
    <t>t.stennikova@mail.ru</t>
  </si>
  <si>
    <t>Тазовский район,  п. Тазовский, ул. Заполярная 9</t>
  </si>
  <si>
    <t>http://mboutsosh.ru/news/_aview_b411</t>
  </si>
  <si>
    <t>Лапшина Лариса Михайловна</t>
  </si>
  <si>
    <t>8 951 985 33 97</t>
  </si>
  <si>
    <t>Lapsin61@yandex.ru
school-salemal@rambler.ru</t>
  </si>
  <si>
    <t xml:space="preserve">Ямальский район, п Салемал, ул Новая, д 12 </t>
  </si>
  <si>
    <t>Шустиков Дмитрий Владимирович</t>
  </si>
  <si>
    <t>8 908 864 85 24</t>
  </si>
  <si>
    <t xml:space="preserve">scustikoff@mail.ru </t>
  </si>
  <si>
    <t>Ямальский район, с.Яр-Сале, ул.Мира, д.14</t>
  </si>
  <si>
    <t>Слипко Ольга Николаевна</t>
  </si>
  <si>
    <t xml:space="preserve"> 8 908 864 43 55</t>
  </si>
  <si>
    <t xml:space="preserve">naruchi@mail.ru </t>
  </si>
  <si>
    <t xml:space="preserve">Ямальский район, п. Панаевск, ул. Школьная, д. 6 </t>
  </si>
  <si>
    <t>Пасынкова Марина Вальтеровна</t>
  </si>
  <si>
    <t>8 900 398 89 71</t>
  </si>
  <si>
    <t xml:space="preserve">seyakha-metodist@mail.ru </t>
  </si>
  <si>
    <t>Ямальский район, с. Сеяха, ул. Школьная, д. 5</t>
  </si>
  <si>
    <t>Серебрякова Надежда Павловна</t>
  </si>
  <si>
    <t>8 951 984 98 62</t>
  </si>
  <si>
    <t>yamal_lezina@bk.ru</t>
  </si>
  <si>
    <t xml:space="preserve">Ямальский район, п Мыс-Каменный, ул Геологов, д 16 </t>
  </si>
  <si>
    <t>Муниципальное общеобразовательное учреждение Школа п. Горнокнязевск</t>
  </si>
  <si>
    <t>Кладько Елена Михайловна</t>
  </si>
  <si>
    <t>8 912 362 73 89</t>
  </si>
  <si>
    <t>gorny-scool@mail.ru</t>
  </si>
  <si>
    <t>Приуральский район, Горнокнязевск п, Северная, 3</t>
  </si>
  <si>
    <t>Муниципальное общеобразовательное учреждение Школа с. Харсаим</t>
  </si>
  <si>
    <t>Фалилеева Лидия Николаевна</t>
  </si>
  <si>
    <t>8 904 874 44 16</t>
  </si>
  <si>
    <t>lidiya-belousova@mail.ru</t>
  </si>
  <si>
    <t>Приуральский район, с.Харсаим ул.Школьная 2</t>
  </si>
  <si>
    <t>Муниципальное общеобразовательное учреждение Школа с. Аксарка</t>
  </si>
  <si>
    <t>Лапина Тамара Сергеевна</t>
  </si>
  <si>
    <t>8 922 677 97 92</t>
  </si>
  <si>
    <t>ltser@mail.ru</t>
  </si>
  <si>
    <t>Приуральский район, с. Аксарка, улица Советская дом 10</t>
  </si>
  <si>
    <t>aksshool.ru</t>
  </si>
  <si>
    <t>galyu411@mail.ru</t>
  </si>
  <si>
    <t>Муниципальное общеобразовательное учреждение "Школа с. Белоярск"</t>
  </si>
  <si>
    <t>Тупицина Любовь Николаевна</t>
  </si>
  <si>
    <t>8 908 862 03 33</t>
  </si>
  <si>
    <t>Edu-beloyarsk@priuralye.com</t>
  </si>
  <si>
    <t xml:space="preserve">Приуральский район, с. Белоярск, ул. Новая, д. 14 </t>
  </si>
  <si>
    <t>Муниципальное общеобразовательное учреждение "Школа п. Харп"</t>
  </si>
  <si>
    <t>Бережная Марина Аркадьевна</t>
  </si>
  <si>
    <t>8 922 052 95 79</t>
  </si>
  <si>
    <t>harp-berzhnaya@mail.ru</t>
  </si>
  <si>
    <t xml:space="preserve">Приуральский район, г. Лабытнанги, РП Харп, Квартал Северный, д. 2 </t>
  </si>
  <si>
    <t>Муниципальное общеобразовательное учреждение "Школа п. Зеленый Яр"</t>
  </si>
  <si>
    <t>Махмутова Гульгина Шайхалиевна</t>
  </si>
  <si>
    <t>8 902 829 21 56</t>
  </si>
  <si>
    <t xml:space="preserve">edu-zy@priuralye.com </t>
  </si>
  <si>
    <t xml:space="preserve">Приуральский район, д. Зеленый Яр </t>
  </si>
  <si>
    <t>avshumilovall@mail.ru</t>
  </si>
  <si>
    <t xml:space="preserve">Муниципальное общеобразовательное учреждение Школа детский сад с. Катравож </t>
  </si>
  <si>
    <t>Климова Елизавета Юрьевна</t>
  </si>
  <si>
    <t>8 908 863 77 63</t>
  </si>
  <si>
    <t>aelizawetayuriewna.climova2011@mail.ru</t>
  </si>
  <si>
    <t>Приуральский район, с Катровож,ул Зверева, д 25</t>
  </si>
  <si>
    <t>Муниципальное автономное общеобразовательное учреждение "Средняя общеобразовательная школа № 1"</t>
  </si>
  <si>
    <t>Демчук Светлана Георгиевна</t>
  </si>
  <si>
    <t>8 922 053 43 58</t>
  </si>
  <si>
    <t xml:space="preserve">otdeloopp@mail.ru </t>
  </si>
  <si>
    <t>г. Лабытнанги, ул.Октябрьская, д. 17</t>
  </si>
  <si>
    <t xml:space="preserve">gvoronenko68@mail.ru </t>
  </si>
  <si>
    <t>Ярославская область</t>
  </si>
  <si>
    <t>Муниципальное  общеобразовательное учреждение "Средняя общеобразовательная школа №1 с углубленным изучением английского языка" города Рыбинска</t>
  </si>
  <si>
    <t>Муромцев Максим Геннадьевич</t>
  </si>
  <si>
    <t>8 910 816 09 16</t>
  </si>
  <si>
    <t>mgmurom09@gmail.com</t>
  </si>
  <si>
    <t xml:space="preserve"> г. Рыбинск, ул. Радищева, 15</t>
  </si>
  <si>
    <t>http://sch1.rybadm.ru, http://sch1.rybadm.ru/index.php?option=com_content&amp;view=article&amp;id=153&amp;Itemid=105</t>
  </si>
  <si>
    <t>Репина Алевтина Валентиновна, -проректор ИРО по сопровождению региональных проектов</t>
  </si>
  <si>
    <t>8 (349) 2 24 98                     8 (84852) 21 94 24                           8 906 525 20 45</t>
  </si>
  <si>
    <t>repina-a@iro.yar.ru</t>
  </si>
  <si>
    <t xml:space="preserve"> г. Ярославль, ул. Богдановича, 16</t>
  </si>
  <si>
    <t>http://www.iro.yar.ru/index.php?id=247</t>
  </si>
  <si>
    <t>Ястребов Михаил Васильевич</t>
  </si>
  <si>
    <t>8 915 964 55 56</t>
  </si>
  <si>
    <t xml:space="preserve"> yastr@uniyar.ac.ru</t>
  </si>
  <si>
    <t>г. Ярославль, ул. Кирова, д. 8/10</t>
  </si>
  <si>
    <t>http://www.uniyar.ac.ru/events/leisure/obrazovatelnaya-aktsiya-ii-vserossiyskiy-geograficheskiy-diktant/</t>
  </si>
  <si>
    <t>Кулаков Андрей Владимирович</t>
  </si>
  <si>
    <t>8 910 665 36 46</t>
  </si>
  <si>
    <t>andrey-394169@mail.ru</t>
  </si>
  <si>
    <t>г. Ярославль, Которосльная наб., д.46в (ауд. 320)</t>
  </si>
  <si>
    <t>Федеральное государственное казенное военное образовательное учреждение высшего образования "Ярославское высшее военное училище противовоздушной обороны" Министерства обороны Российской Федерации</t>
  </si>
  <si>
    <t>МБОУ Абыйская средняя общеобразовательная школа имени доктора технических наук А.Е. Слепцова</t>
  </si>
  <si>
    <t>678894 с. Абый Абыйского улуса РС(Я)ул.Баронова 11</t>
  </si>
  <si>
    <t>МБОУ Белогорская гимназия имени Н.Н. Ефимова</t>
  </si>
  <si>
    <t>678890, Республика Саха (Якутия), Абыйский улус, п. Белая Гора, ул. Строителей, 15/1</t>
  </si>
  <si>
    <t>МБОУ Белогорская средняя общеобразовательная школа</t>
  </si>
  <si>
    <t>678890 Республика Саха (Якутия), Абыйский улус, п. Белая Гора, ул. Ефимова,5</t>
  </si>
  <si>
    <t>МБОУ Майорская средняя общеобразовательная школа</t>
  </si>
  <si>
    <t>678892 Республика Саха (Якутия) Абыйский улус (район),с. Куберганя ул. Атласова С.Г. д.5</t>
  </si>
  <si>
    <t>МБОУ Мугурдахская средняя общеобразовательная школа</t>
  </si>
  <si>
    <t>678890 Республика Саха (Якутия) Абыйский улус (район), с. Мугурдах</t>
  </si>
  <si>
    <t>МБОУ Уолбутская средняя общеобразовательная школа им. С. Ф. Маркова</t>
  </si>
  <si>
    <t>Российская Федерация, Республика Саха(Якутия), Абыйский улус (район), 678881, с. Киенг-Кюель, ул. С. Ф. Маркова 1</t>
  </si>
  <si>
    <t>МБОУ Урасалахская средняя общеобразовательная школа</t>
  </si>
  <si>
    <t>678895, Республика Саха (Якутия) Абыйский улус, с. Сутуруоха ул. Молодежная, 4</t>
  </si>
  <si>
    <t>МБОУ Алданский лицей</t>
  </si>
  <si>
    <t>678900, РС (Я), Алданский район, г.Алдан, ул.пролетарская, д.1А</t>
  </si>
  <si>
    <t>МБОУ Гимназия г. Алдан</t>
  </si>
  <si>
    <t>678900 Республика Саха (Якутия) Алданский район г. Алдан, ул. 50 лет ВЛКСМ, д.14</t>
  </si>
  <si>
    <t>МБОУ Гимназия п. Нижний Куранах</t>
  </si>
  <si>
    <t>678940 РС(Я, Алданский район, п.Нижний Куранах, Школьная,19</t>
  </si>
  <si>
    <t>МБОУ Национальная средняя общеобразовательная школа №20 с. Хатыстыр</t>
  </si>
  <si>
    <t>678930, Республика Саха (Якутия), Алданский район, с. Хатыстыр, ул.Им.И.Т. Марфусалова,д.9</t>
  </si>
  <si>
    <t>МБОУ Основная общеобразовательная школа №33 с. Улуу</t>
  </si>
  <si>
    <t>678900, Республика Саха (Якутия), Алданский район, с. Улуу</t>
  </si>
  <si>
    <t>МБОУ Средняя общеобразовательная школа №1 г. Алдана</t>
  </si>
  <si>
    <t>678900, Республика Саха (Якутия), Алданский район, г.Алдан, ул.Пролетарская д.1а</t>
  </si>
  <si>
    <t>МБОУ Средняя общеобразовательная школа №23 г. Томмота</t>
  </si>
  <si>
    <t>678955, РС(Я), Алданский район, г. Томмот, ул. Зеленая, 1</t>
  </si>
  <si>
    <t>МБОУ Средняя общеобразовательная школа №2 г. Алдана</t>
  </si>
  <si>
    <t>678900, Республика САХА (Якутия), Алданский район, г. Алдан, ул. 50 лет ВЛКСМ, д.14</t>
  </si>
  <si>
    <t>МБОУ Средняя общеобразовательная школа №36 п. Алексеевск</t>
  </si>
  <si>
    <t>678956 РС (Я) Алданский район г. Томмот ул. Раицкого 10</t>
  </si>
  <si>
    <t>МБОУ Средняя общеобразовательная школа №4 п.Нижний Куранах</t>
  </si>
  <si>
    <t>678940, Республика Саха (Якутия), Алданский район, п.Нижний Куранах, ул. Школьная, 19</t>
  </si>
  <si>
    <t>МБОУ Средняя общеобразовательная школа №5 п. Ленинский</t>
  </si>
  <si>
    <t>678944 Республика Саха (Якутия) Алданский район поселок Ленинский улица Ленина 34а</t>
  </si>
  <si>
    <t>МБОУ Средняя общеобразовательная школа №6 г. Томмота</t>
  </si>
  <si>
    <t>678953, Республика Саха (Якутия), Алданский район, г.Томмот, ул. октябрьская, д.8</t>
  </si>
  <si>
    <t>МБОУ Средняя общеобразовательная школа №8 г. Томмота</t>
  </si>
  <si>
    <t>678954, Республика Саха (Якутия),Алданский район, город Томмот. улица Отечественная 1-А</t>
  </si>
  <si>
    <t>МБОУ Средняя общеобразовательная школа №9 мкр. Солнечный</t>
  </si>
  <si>
    <t>678906, Республика Саха (Якутия), г. Алдан, ул. Молодежная д.10</t>
  </si>
  <si>
    <t>МБОУ Средняя общеобразовательная школа с углубленным изучением отдельных предметов г. Алдан</t>
  </si>
  <si>
    <t>678900, Республика Саха (Якутия), Алданский район, г. Алдан, ул. Ленина, д. 25</t>
  </si>
  <si>
    <t>МКОУ Основная общеобразовательная школа №34 п. Якокит</t>
  </si>
  <si>
    <t>678952 РС(Я)Алданский район, п.Якокит, ул. Советская 38</t>
  </si>
  <si>
    <t>МКОУ Средняя национальная общеобразовательная школа №7 с. Кутана</t>
  </si>
  <si>
    <t>678916 Республика Саха (Якутия), Алданский район, с.Кутана, ул.Алданская 27</t>
  </si>
  <si>
    <t>МКОУ Средняя общеобразовательная школа №10 п. Лебединый</t>
  </si>
  <si>
    <t>Республика Саха (Якутия),Алданский район, П.Лебединый, ул.Гагарина, д.6</t>
  </si>
  <si>
    <t>МКОУ Средняя общеобразовательная школа №11 с. Чагда</t>
  </si>
  <si>
    <t>678915, Республика  Саха (Якутия), Алданский район, с.Чагда, ул. Подгорная. д.7</t>
  </si>
  <si>
    <t>МКОУ Средняя общеобразовательная школа №13 с. Ыллымах</t>
  </si>
  <si>
    <t>678920 Республика Саха (Якутия)Алданский район с. Ыллымах ул. Школьная 1</t>
  </si>
  <si>
    <t>МКОУ Средняя общеобразовательная школа №25 с. Большой Нимныр</t>
  </si>
  <si>
    <t>678942.Республика Саха (Якутия) Алданский район, с.Большой Нимныр, ул.Дорожная, д.1</t>
  </si>
  <si>
    <t>МКОУ Средняя общеобразовательная школа №37 с. Угоян</t>
  </si>
  <si>
    <t>678931 Республика Саха(Якутия),Алданский район,село Угоян,ул.Центральная,д.41</t>
  </si>
  <si>
    <t>678930, РС (Я), Алданский район, с.Хатыстыр, ул. тарабукина, д.27</t>
  </si>
  <si>
    <t>МОУ Основная общеобразовательная малокомплектная (кочевая) школа №38</t>
  </si>
  <si>
    <t>678930, РС (Я), Алданский район, с.Хатыстыр, родовая община "Угут"</t>
  </si>
  <si>
    <t>МОУ Основная общеобразовательная малокомплектная (кочевая) школа №40</t>
  </si>
  <si>
    <t>678930, РС (Я), Алданский район, с.Хатыстыр, родовая община "Амма"</t>
  </si>
  <si>
    <t>МБОУ Оленегорская средняя общеобразовательная школа с дошкольной ступенью и с филиалом кочевой школы</t>
  </si>
  <si>
    <t>678940 Республика Саха (Якутия) Алданский район, п. Н-Куранах, ул. Строительная 11</t>
  </si>
  <si>
    <t>678803, Республика Саха (Якутия), Аллайховский улус,с.Оленегорск, ул. Щербачкова, д.10</t>
  </si>
  <si>
    <t>МБОУ Чокурдахская начальная общеобразовательная школа</t>
  </si>
  <si>
    <t>678800, Республика Саха (Якутия), Аллайховский район, п.Чокурдах, ул.Ленина,19; МОУ ЧНОШ</t>
  </si>
  <si>
    <t>МБОУ Чокурдахская средняя общеобразовательная школа им. А. Г. Чикачева</t>
  </si>
  <si>
    <t>678800 РС(Я) Аллайховский улус п. Чокурдах ул.50 лет СССР д. 4</t>
  </si>
  <si>
    <t>МКОУ Быягнырская начальная общеобразовательная школа с дошкольной ступенью</t>
  </si>
  <si>
    <t>МКОУ Береляхская основная общеобразовательная школа с дошкольной ступенью</t>
  </si>
  <si>
    <t>678800 РС(Я) Аллайховский улус с. Берелях</t>
  </si>
  <si>
    <t>678800, Республика Саха(Якутия), Аллайховский улус, с. Нычалах, ул. Центральная, д.1</t>
  </si>
  <si>
    <t>МКОУ Русско-Устьинская основная общеобразовательная школа с дошкольной ступенью</t>
  </si>
  <si>
    <t>678805, РС(Я), Аллаиховский улус, с. Русское Устье, ул. Центральная, дом 12, крпус 1</t>
  </si>
  <si>
    <t xml:space="preserve">МБОУ "Абагинская средняя общеобразовательная школа имени А.Е.Кралина" </t>
  </si>
  <si>
    <t>678604,Амгинский улус(район),село Абага, ул. Школьная,3</t>
  </si>
  <si>
    <t>МБОУ "Алтанская средняя общеобразовательная школа"</t>
  </si>
  <si>
    <t>678602, Республика Саха (Якутия), Амгинский улус (район), с.Алтанцы, ул.Мира, д.10</t>
  </si>
  <si>
    <t>МБОУ "Амгино-Нахаринская средняя общеобразовательная школа имени П.И.Яковлева"</t>
  </si>
  <si>
    <t>678612, Республика Саха (Якутия), Амгинский улус, село Оннес, улица Пушкина, 8</t>
  </si>
  <si>
    <t>МБОУ "Амгинская средняя общеобразовательная школа №1 имени В.Г. Короленко"</t>
  </si>
  <si>
    <t>678600 Республика Саха (Якутия), Амгинский улус, с. Амга, ул. Широких-Полянского, 32</t>
  </si>
  <si>
    <t>МБОУ "Амгинская средняя общеобразовательная школа №2 имени В.В. Расторгуева"</t>
  </si>
  <si>
    <t>678600 Республика Саха (Якутия), Амгинский район с. Амга ул. Ленина, 46</t>
  </si>
  <si>
    <t>МБОУ "Амгинский лицей имени академика Л.В. Киренского"</t>
  </si>
  <si>
    <t xml:space="preserve">678600 ул. Партизанская 71, с. Амга, Амгинского улуса, Республика Саха (Якутия) </t>
  </si>
  <si>
    <t xml:space="preserve">МБОУ "Бетюнская средняя общеобразовательная школа имени Н.Е. Иванова" </t>
  </si>
  <si>
    <t>678603, Республика Саха (Якутия), Амгинский район, с. Бетюнцы, ул. Нестерова, 65</t>
  </si>
  <si>
    <t>МБОУ "Майская средняя общеобразовательная школа имени Евгения Леонидовича Чистякова"</t>
  </si>
  <si>
    <t>678611 Республика Саха (Якутия), Амгинский улус, с. Болугур, ул. Крупской 6</t>
  </si>
  <si>
    <t>МБОУ "Болугурская средняя общеобразовательная школа"</t>
  </si>
  <si>
    <t>678610, Республика Саха (Якутия), Амгинский улус (район, с. Покровка, ул.Октябрьская, дом 29</t>
  </si>
  <si>
    <t>МБОУ "Мэндигинская средняя общеобразовательная школа имени П.И. Караканова"</t>
  </si>
  <si>
    <t>678616 Амгинский улус (район) с.Мяндиги ул.Первоцелинников,9</t>
  </si>
  <si>
    <t>МБОУ "Сатагайская средняя общеобразовательная школа"</t>
  </si>
  <si>
    <t>678608 Республика Саха (Якутия) Амгинский улус (район) с. Сатагай ул. Школьная,2</t>
  </si>
  <si>
    <t>МБОУ "Соморсунская средняя общеобразовательная школа"</t>
  </si>
  <si>
    <t>678605 Республика Саха (Якутия) Амгинский улус с.Михайловка ул. Лонгинова 41</t>
  </si>
  <si>
    <t>МБОУ "Сулгачинская средняя общеобразовательная школа имени Константинова И.И. - Дэлэгээт Уйбаан</t>
  </si>
  <si>
    <t>678607 Республика Саха (Якутия) Амгинский улус  с.Сулгаччы  ул.М-Харачаса,11</t>
  </si>
  <si>
    <t xml:space="preserve">МБОУ "Сэргэ-Бэсская основная общеобразовательная школа" </t>
  </si>
  <si>
    <t>678607, Республика Саха (Якутия), Амгинский улус, село Сэргэ-Бэс, улица Первая, 22, Муниципальное бюджетное общеобразовательное учреждение "Сэргэ-Бэсская основная общеобразовательная школа"</t>
  </si>
  <si>
    <t>МБОУ "Чакырская средняя общеобразовательная школа"</t>
  </si>
  <si>
    <t>678606, РС(Я), Амгинский улус (район), с. 2-Чакыр, ул. Ленина д.41</t>
  </si>
  <si>
    <t>МБОУ "Чапчылганская средняя общеобразовательная школа имени Филиппа Лобанова"</t>
  </si>
  <si>
    <t>678600, Республика Саха (Якутия), Амгинский улус, село Чапчылган, улица 50 лет дом 11</t>
  </si>
  <si>
    <t>МБОУ "Эмисская средняя общеобразовательная школа им. В.М. Новикова - Кюннюк Урастырова"</t>
  </si>
  <si>
    <t>678615 Республика Саха(Я) Амгинский улус (район)с.Эмиссы, ул Кюннюк Урастырова,28</t>
  </si>
  <si>
    <t>678600,Амгинский улус(район),село Абага</t>
  </si>
  <si>
    <t>678600, РС(Я), Амгинский улус, с. Амга, ул. Н-Захарова 23</t>
  </si>
  <si>
    <t>МБОУ Анабарская улусная гимназия</t>
  </si>
  <si>
    <t>678440,Республика Саха (Якутия),Анабарский улус,с. Саскылах, ул. Молодежная 25</t>
  </si>
  <si>
    <t>678440,Республика Саха (Якутия),Анабарский улус,с. Саскылах</t>
  </si>
  <si>
    <t>МБОУ Саскылахская средняя общеобразовательная школа</t>
  </si>
  <si>
    <t>678440, Республика Саха (Якутия), Анабарский район, село Саскылах, улица Пятилеnняя, дом 2</t>
  </si>
  <si>
    <t>МБОУ Юрюнг-Хаинская средняя общеобразовательная школа</t>
  </si>
  <si>
    <t>678431, Республика Саха (Якутия), Анабарский район,с.Юрюнг-Хая улица Алроса № 1</t>
  </si>
  <si>
    <t>МБОУ Арктическая гимназия</t>
  </si>
  <si>
    <t>678400, Республика Саха (Якутия), Булунский район, поселок Тикси,улица 50 лет Севморпути, дом 8</t>
  </si>
  <si>
    <t>МБОУ Борогонская средняя общеобразовательная школа</t>
  </si>
  <si>
    <t xml:space="preserve">678411,Республика Саха (Якутия) Булунский улус с.Намы ул. Жиркова дом 6 </t>
  </si>
  <si>
    <t>МБОУ Быковская средняя общеобразовательная школа</t>
  </si>
  <si>
    <t>678412 РС (Я) Булунский район, с. Быковский, ул. Советская, д.2</t>
  </si>
  <si>
    <t xml:space="preserve">678400 РС (Я), Булунский район, п. Тикси, ул. 50 лет Севморпути, д.8 </t>
  </si>
  <si>
    <t>678400,Республика Саха (Якутия), Булунский район, п.Тикси, ул.50 лет Севморпути, д.8.</t>
  </si>
  <si>
    <t>МБОУ Кюсюрская средняя общеобразовательная школа</t>
  </si>
  <si>
    <t>678420 Республика Саха (Якутия) Булунский улус п.Кюсюр  ул. Шадрина,17</t>
  </si>
  <si>
    <t>МБОУ Сиктяхская начальная общеобразовательная школа</t>
  </si>
  <si>
    <t>678421, Республика Саха (Якутия); Булунский улус(район);с.Сиктях, ул. Береговая,6</t>
  </si>
  <si>
    <t>МБОУ Таймылырская средняя общеобразовательная школа</t>
  </si>
  <si>
    <t>678414 РС (Я) Булунский улус с. Таймылыр, улица Центральная 1</t>
  </si>
  <si>
    <t>МБОУ Тиксинская средняя общеобразовательная школа №1</t>
  </si>
  <si>
    <t>678400 Республика Саха (Якутия),Булунский улус (район),п.Тикси, ул.Ленинская, д.13 а</t>
  </si>
  <si>
    <t>МБОУ Тиксинская средняя общеобразовательная школа №2</t>
  </si>
  <si>
    <t>Республика Саха (Якутия) Булунский улус (Район), п. Тикси-3, ул. Полярной Авиации, д.4А</t>
  </si>
  <si>
    <t>МБОУ Хара-Улахская средняя общеобразовательная школа</t>
  </si>
  <si>
    <t>678410, Республика Саха (Якутия),Булунский улус,с. Найба,ул. Колесова д.12</t>
  </si>
  <si>
    <t>МБОУ Балаганнахская основная общеобразовательная школа</t>
  </si>
  <si>
    <t>678234, Республика Саха (Якутия) Верхневилюйский улус, село Балаганнах, улица Руф Кардашевского дом 1</t>
  </si>
  <si>
    <t>МБОУ Ботулинская средняя общеобразовательная школа</t>
  </si>
  <si>
    <t>678245, Республика Саха (Якутия), Верхневилюйский район (улус), село Ботулу, ул.Центральная, 17/2</t>
  </si>
  <si>
    <t>МБОУ Быраканская основная общеобразовательная школа</t>
  </si>
  <si>
    <t>678248 Республика Саха (Якутия) Верхневилюйский улус (район) Быраканский наслег село Быракан улица Т.А. Васильева дом 12</t>
  </si>
  <si>
    <t>МБОУ Верхневилюйская средняя общеобразовательная школа №1</t>
  </si>
  <si>
    <t>678230 Верхневилюйский улус, с. Верхневилюйск</t>
  </si>
  <si>
    <t>МБОУ Верхневилюйская средняя общеобразовательная школа №2</t>
  </si>
  <si>
    <t>МБОУ Верхневилюйская средняя общеобразовательная школа № 4</t>
  </si>
  <si>
    <t>678230 Верхневилюйский улус, с. Верхневилюйск, ул. Марфы Потаповой, д. 9</t>
  </si>
  <si>
    <t>МБОУ Верхневилюйская средняя общеобразовательная школа имени Ю.Н. Прокопьева</t>
  </si>
  <si>
    <t>678230, Республика Саха (Якутия), Верхневилюйский улус, село Андреевское, ул. Улгумда, 2</t>
  </si>
  <si>
    <t>МБОУ Далырская средняя общеобразовательная школа</t>
  </si>
  <si>
    <t>678242, Республика Саха (Якутия), Верхневилюйский район (улус),Далырский наслег, улица Титова дом 7</t>
  </si>
  <si>
    <t>МБОУ Дюллюкинская средняя общеобразовательная школа</t>
  </si>
  <si>
    <t>Республика Саха (Якутия), Верхневилюйский улус, с.Дюллюкю, ул.Центральная, дом №1</t>
  </si>
  <si>
    <t>МБОУ Кудунская начальная общеобразовательная школа</t>
  </si>
  <si>
    <t>678230, РС (Я), Верхневилюйский улус, с. Андреевское, уч. Куду, ул. Куду, 22</t>
  </si>
  <si>
    <t>МБОУ Кырыкыйская основная общеобразовательная школа</t>
  </si>
  <si>
    <t>678235, Республика Саха (Якутия),Верхневилюйский улус, село Кырыкый, улица Советская, дом 4</t>
  </si>
  <si>
    <t>МБОУ Кэнтикская средняя общеобразовательная школа</t>
  </si>
  <si>
    <t>678237 Российская Федерация, Республика Саха (Якутия), муниципальный район «Верхневилюйский улус (район), село Харыялах, улица Советская, 12/2</t>
  </si>
  <si>
    <t>МБОУ Магасская средняя общеобразовательная школа</t>
  </si>
  <si>
    <t xml:space="preserve">678243 Российская Федерация, Республика Саха (Якутия) Верхневилюйский улус, Магасский наслег, с.  Харбала, улица П.Васильева № 3. </t>
  </si>
  <si>
    <t>МБОУ Мэйикская основная общеобразовательная школа</t>
  </si>
  <si>
    <t xml:space="preserve">678241 Республика Саха (Якутия), Верхневилюйский улус (район), Мэйикский наслег, село Сайылык, ул. В.И. Степанова-Бучугураса №5 </t>
  </si>
  <si>
    <t>МБОУ Намская средняя общеобразовательная школа</t>
  </si>
  <si>
    <t>678234 Республика Саха (Якутия) Верхневилюйский район с.Хомустах Намского наслега ул.Хомустахская 2</t>
  </si>
  <si>
    <t>МБОУ Онхойская основная общеобразовательная школа</t>
  </si>
  <si>
    <t xml:space="preserve">678238,Республика Саха(Якутия,Верхневилюйский улус(район, Онхойский наслег,село Липпэ-Атах, улица Центральная, дом №6.         </t>
  </si>
  <si>
    <t>МБОУ Оргетская средняя общеобразовательная школа</t>
  </si>
  <si>
    <t>678248 Российская Федерация Республика Саха (Якутия) Верхневилюйский улус (район)с. Оргет ул. Нээлбиктэ, дом 24</t>
  </si>
  <si>
    <t>МБОУ Оросунская средняя общеобразовательная школа</t>
  </si>
  <si>
    <t>678246, Республика Саха(Якутия), Верхневилюйский улус, село Оросу, ул. Советская, дом 27</t>
  </si>
  <si>
    <t>МБОУ Сургулукская средняя общеобразовательная школа</t>
  </si>
  <si>
    <t>678244, Республика Саха (Якутия), Верхневилюйский улус, село Багадя Сургулукского наслега, ул.Центральная, д.7</t>
  </si>
  <si>
    <t>МБОУ Тамалаканская средняя общеобразовательная школа</t>
  </si>
  <si>
    <t>678247, Республика Саха (Якутия), Верхневилюйский район, село Тамалакан, ул.Красный Молот, 39</t>
  </si>
  <si>
    <t>МБОУ Тобуинская средняя общеобразовательная школа</t>
  </si>
  <si>
    <t>678232 Республика Саха (Якутия) Верхневилюйский улус село Туобуя ул.имени Героя Васильева дом №1</t>
  </si>
  <si>
    <t>МБОУ Харбалахская средняя общеобразовательная школа</t>
  </si>
  <si>
    <t>678236, Республика Саха (Якутия); Верхневилюйский улус (район), с.Кюль, Харбалахский наслег, ул.И.Барахова, 12а</t>
  </si>
  <si>
    <t>МБОУ Хомустахская начальная общеобразовательная школа-детский сад</t>
  </si>
  <si>
    <t>678240, Республика Саха (Якутия)Верхневилюский улус(район)с. Хомустах, улица Лесная №6</t>
  </si>
  <si>
    <t>МБОУ Хоринская сельская средняя школа-гимназия</t>
  </si>
  <si>
    <t>678233, Республика Саха (Якутия), Муниципальный район "Верхневилюйский улус (район), п/о Булгунняхтах, село Хоро, улица Октябрьская, дом №5"</t>
  </si>
  <si>
    <t>МБОУ Арылахская средняя общеобразовательная школа</t>
  </si>
  <si>
    <t>678772 Республика Саха (Якутия) Верхнеколымский район с. Усун-Кюель ул. Спортивная, 9</t>
  </si>
  <si>
    <t>МБОУ Верхнеколымская основная общеобразовательная школа</t>
  </si>
  <si>
    <t>678770 РЕСПУБЛИКА САХА(ЯКУТИЯ)ВЕРХНЕКОЛЫМСКИЙ УЛУС(РАЙОН)С.ВЕРХНЕКОЛЫМСК УЛ.СОВЕТСКАЯ 17</t>
  </si>
  <si>
    <t>МБОУ Зырянская средняя общеобразовательная школа</t>
  </si>
  <si>
    <t>678770 Республика Саха (Якутия) Верхнеколымский район п. Зырянка ул. Ленина, 17</t>
  </si>
  <si>
    <t>МБОУ Нелемнинская средняя общеобразовательная школа</t>
  </si>
  <si>
    <t>678773 Республика Саха (Якутия) Верхнеколымский район с. Нелемное ул. Текки-Одулок, 19</t>
  </si>
  <si>
    <t>МБОУ Угольнинская средняя общеобразовательная школа</t>
  </si>
  <si>
    <t>678761 Республика Саха (Якутия) Верхнеколымский район село Угольное ул.Дорожная,17</t>
  </si>
  <si>
    <t>МБОУ Утаинская кочевая основная общеобразовательная школа - детский сад "Утаяна"</t>
  </si>
  <si>
    <t>678774 Республика Саха (Якутия) Верхнеколымский район н. Утая ул. Утаинская, 1</t>
  </si>
  <si>
    <t>МБОУ Адычинская средняя общеобразовательная школа</t>
  </si>
  <si>
    <t>678505, Республика Саха (Якутия), Верхоянский район, посёлок Бетенкёс, улица Школьная, дом 1.</t>
  </si>
  <si>
    <t>МБОУ Алысардахская начальная общеобразовательная школа – детский сад</t>
  </si>
  <si>
    <t>678505, Республика Саха(Якутия), Верхоянский район, уч.Алысардах, улица Рабочая,7.</t>
  </si>
  <si>
    <t xml:space="preserve">678526 Республика Саха (Якутия) Верхоянский район п. Бала ул. Школьная, 6 </t>
  </si>
  <si>
    <t>МБОУ Батагайская средняя общеобразовательная школа</t>
  </si>
  <si>
    <t>678500 п.Батагай Верхоянского района Республики Саха (Якутия) улица Ленина, дом №19</t>
  </si>
  <si>
    <t>МБОУ Боронукская средняя общеобразовательная школа</t>
  </si>
  <si>
    <t>678530, Республика Саха (Якутия), Верхоянский район, с. Боронук, ул. Центральная, 27</t>
  </si>
  <si>
    <t>МБОУ Борулахская средняя общеобразовательная школа</t>
  </si>
  <si>
    <t>678510, Республика саха (Якутия), Верхоянский район, село Томтор, улица Центральная, дом 2.</t>
  </si>
  <si>
    <t>МБОУ Верхоянская средняя общеобразовательная школа</t>
  </si>
  <si>
    <t>678530 Республика Саха (Якутия), Верхоянский район, город Верхоянск, улица Новгородова, дом 44, Муниципальное бюджетное общеобразовательное учреждение "Верхоянская средняя общеобразовательная школа имени М.Л. Новгородова"</t>
  </si>
  <si>
    <t>678500 РС(Я) Верхоянский район, п. Батагай, ул. Парковая 3а</t>
  </si>
  <si>
    <t>678500 РС(Я) Верхоянский район, п. Батагай</t>
  </si>
  <si>
    <t>МБОУ Дулгалахская средняя общеобразовательная школа</t>
  </si>
  <si>
    <t>678525, Республика Саха (Якутия), Верхоянский район, село Томтор, улица Эллэ, дом 23.</t>
  </si>
  <si>
    <t>МБОУ Осохтохская начальная общеобразовательная школа</t>
  </si>
  <si>
    <t>678521, Республика Саха (Якутия), Верхоянский район, село Осохтох, улица Центральная, дом 19.</t>
  </si>
  <si>
    <t>МБОУ Сартанская средняя общеобразовательная школа</t>
  </si>
  <si>
    <t>678527,Республика Саха (Якутия), Верхоянский район, село Юнкюр,улица Центральная,23</t>
  </si>
  <si>
    <t>МБОУ Столбинская основная общеобразовательная школа им. А.И. Новгородова</t>
  </si>
  <si>
    <t>678500, Республика Саха (Якутия), Верхоянский район, с.Столбы, ул.Набережная, дом 7</t>
  </si>
  <si>
    <t>МБОУ Суордахская средняя общеобразовательная школа</t>
  </si>
  <si>
    <t>678511, Республика Саха (Якутия), Верхоянский район, село Суордах,улица Центральная,11</t>
  </si>
  <si>
    <t>МБОУ Табалахская средняя общеобразовательная школа</t>
  </si>
  <si>
    <t>678504,Республика Саха (Якутия), Верхоянский район, село Улахан-Кюель,улица им.М.В.Потаповой, дом 13</t>
  </si>
  <si>
    <t>МБОУ Токуминская начальная общеобразовательная школа</t>
  </si>
  <si>
    <t>678510, Республика Саха (Якутия), Верхоянский район, село Токума, улица Аргаа, дом 2.</t>
  </si>
  <si>
    <t>МБОУ Черюмчинская начальная общеобразовательная школа</t>
  </si>
  <si>
    <t>678522, Республики Саха (Якутия), Верхоянский район, село Черюмче,Центральная, дом 2/2</t>
  </si>
  <si>
    <t>МБОУ Эгинская средняя общеобразовательная школа</t>
  </si>
  <si>
    <t>678521 Республика Саха (Якутия) Верхоянский район п.Сайды ул.Колхозная,33</t>
  </si>
  <si>
    <t>МБОУ Эльгетская средняя общеобразовательная школа</t>
  </si>
  <si>
    <t xml:space="preserve">678522, Республики Саха (Якутия), Верхоянский район, село Хайысардах, улица Школьная,7. </t>
  </si>
  <si>
    <t>МБОУ Эсе-Хайская начальная общеобразовательная школа - детский сад</t>
  </si>
  <si>
    <t>678515, Республика Саха(Якутия), Верхоянский район, п.Эсе-Хая, улица Шадрина, дом 6</t>
  </si>
  <si>
    <t>МБОУ 1 Кюлетская средняя общеобразовательная школа</t>
  </si>
  <si>
    <t>678222 Республика Саха (Якутия) Вилюйский улус с Усун ул Павлова 10</t>
  </si>
  <si>
    <t>МБОУ 2 Кулятская средняя общеобразовательная школа им. Н. А. Алексеева</t>
  </si>
  <si>
    <t>678200, Республика Саха (Якутия), Вилюйский улус, с.Кулятцы</t>
  </si>
  <si>
    <t>МБОУ Баппагаинская средняя общеобразовательная школа им. М. А. Алексеева</t>
  </si>
  <si>
    <t>678228, Республика Саха (Якутия), Вилюйский улус, с. Илбенге, ул. Школьная !</t>
  </si>
  <si>
    <t>МБОУ Бекчегинская средняя общеобразовательная школа</t>
  </si>
  <si>
    <t>678208, Республика Саха (Якутия), Вилюйский улус (район), с. Бетюнг, ул. Колхозная, 10</t>
  </si>
  <si>
    <t>МБОУ Борогонская средняя общеобразовательная школа с агротехническим обучением</t>
  </si>
  <si>
    <t>678200, Россия, Республика Саха (Якутия), Вилюйский улус (район),с. Борогонцы</t>
  </si>
  <si>
    <t>МБОУ Вилюйская гимназия</t>
  </si>
  <si>
    <t xml:space="preserve">678200, Россия, Республика Саха (Якутия), Вилюйский улус (район), город Вилюйск, улица Пушкина,7 </t>
  </si>
  <si>
    <t>МБОУ Вилюйская начальная общеобразовательная школа №1</t>
  </si>
  <si>
    <t>678200, г. Вилюйск, ул. Чиряева, 30/8</t>
  </si>
  <si>
    <t>МБОУ Вилюйская открытая (сменная) общеобразовательная школа</t>
  </si>
  <si>
    <t>678200, Республика Саха (Якутия), Вилюйский район, город Вилюйск, улица Пушкина 7д</t>
  </si>
  <si>
    <t>МБОУ Вилюйская средняя общеобразовательная школа №1 им. Г.И. Чиряева</t>
  </si>
  <si>
    <t>678200 Вилюйский улус, г.Вилюйск, ул.Чапаева, 64/1</t>
  </si>
  <si>
    <t>МБОУ Вилюйская средняя общеобразовательная школа №2 им. Г. С. Донского</t>
  </si>
  <si>
    <t>678200, Республика Саха (Якутия), Вилюйский район, город Вилюйск, улица Марка Жиркова, д. 40</t>
  </si>
  <si>
    <t>МБОУ Вилюйская средняя общеобразовательная школа №3 им. Героя Советского Союза Н.С. Степанова</t>
  </si>
  <si>
    <t>678200, г. Вилюйск</t>
  </si>
  <si>
    <t>678200, г. Вилюйский улус п.Кысыл-Сыр</t>
  </si>
  <si>
    <t>МБОУ Екюндюнская основная общеобразовательная школа</t>
  </si>
  <si>
    <t>678226, с. Екюндю, Вилюйский улус, ул. Ф. Константинова, д.1</t>
  </si>
  <si>
    <t>МБОУ Жемконская средняя общеобразовательная школа имени Героя Советского Союза Н.А. Кондакова</t>
  </si>
  <si>
    <t>678227, Республика Саха (Якутия), Вилюйский улус (район), село Эбя  Жемконский наслег</t>
  </si>
  <si>
    <t>МБОУ Кедандинская основная общеобразовательная школа им. К.С. Чиряева</t>
  </si>
  <si>
    <t>678206, Чочунский наслег, с. Кюнде, ул. Юбилейная д.9</t>
  </si>
  <si>
    <t>МБОУ Кыргыдайская средняя общеобразовательная школа</t>
  </si>
  <si>
    <t>678212 Республика Саха (Якутия) Муниципальный район "Вилюйский улус (район)" Кыргыдайский наслег с. Сатагай ул. Центральная,30</t>
  </si>
  <si>
    <t>МБОУ Кысыл-Сырская средняя общеобразовательная школа им. Д. А. Гуляева</t>
  </si>
  <si>
    <t>678214, Вилюйский улус (район), п. Кысыл - Сыр, улица Интернациональная,1</t>
  </si>
  <si>
    <t>МБОУ Лекечёнская средняя общеобразовательная школа</t>
  </si>
  <si>
    <t>678205, Республика Саха (Якутия), Вилюйский улус, c. Лекечен, ул. Центральная, 36.</t>
  </si>
  <si>
    <t>МБОУ Мастахская средняя общеобразовательная школа имени Героя Советского Союза А.А. Миронова</t>
  </si>
  <si>
    <t>678211, Республика Саха (Якутия),Вилюйский улус, село Балагаччы, улица Миронова, дом 8/А</t>
  </si>
  <si>
    <t>МБОУ Тасагарская средняя общеобразовательная школа</t>
  </si>
  <si>
    <t xml:space="preserve">678209 Республика Саха (Якутия,Вилюйский улус (район), с. Тасагар ул. Советская 33 МБОУ "Тасагарская СОШ" </t>
  </si>
  <si>
    <t>МБОУ Тогусская гуманитарно-эстетическая гимназия</t>
  </si>
  <si>
    <t>678216 с.Тымпы Вилюйского района РС (Я) ул. Ленина 10/2</t>
  </si>
  <si>
    <t>МБОУ Тылгынинская средняя общеобразовательная школа им. Иннокентия Никитича Ханды - Иванова</t>
  </si>
  <si>
    <t>Россия,678220,с.Тербяс,ул.И.Ханды,1,Вилюйский район, РС (Я)</t>
  </si>
  <si>
    <t>МБОУ Хагынская средняя общеобразовательная школа</t>
  </si>
  <si>
    <t>678224, РС(Я), МР "Вилюйский улус (район)", с Кирово, ул.Школьная,3</t>
  </si>
  <si>
    <t>МБОУ Халбакинская средняя общеобразовательная школа</t>
  </si>
  <si>
    <t>678213, ул.Комсомольская,12 , с.Тосу</t>
  </si>
  <si>
    <t>МБОУ Хампинская средняя общеобразовательная школа им. С.Ф. Гоголева</t>
  </si>
  <si>
    <t>678225, Республика Саха (Якутия), Вилюйский улус, с.Хампа, ул.Героя Степанова 39</t>
  </si>
  <si>
    <t>МБОУ Чернышевская средняя общеобразовательная школа им.  С. М. Васильева</t>
  </si>
  <si>
    <t>МБОУ Чочунская средняя общеобразовательная школа им. И.М. Гоголева</t>
  </si>
  <si>
    <t>МБОУ Югюлятская средняя общеобразовательная школа</t>
  </si>
  <si>
    <t>МБОУ Атамайская средняя общеобразовательная школа имени В.Д. Лонгинова</t>
  </si>
  <si>
    <t xml:space="preserve">МБОУ Бердигестяхская средняя общеобразовательная школа </t>
  </si>
  <si>
    <t>МБОУ Бердигестяхская средняя общеобразовательная школа имени С.П. Данилова</t>
  </si>
  <si>
    <t>МБОУ Бердигестяхская улусная гимназия</t>
  </si>
  <si>
    <t>МБОУ Джикимдинская средняя общеобразовательная школа им. Софр.П. Данилова</t>
  </si>
  <si>
    <t>МБОУ Ертская средняя общеобразовательная школа</t>
  </si>
  <si>
    <t>МБОУ Кептинская средняя общеобразовательная школа</t>
  </si>
  <si>
    <t>МБОУ Кировская средняя общеобразовательная школа</t>
  </si>
  <si>
    <t>МБОУ Кюереляхская средняя общеобразовательная школа имени С.Г. Коврова</t>
  </si>
  <si>
    <t>МБОУ Маганинская средняя общеобразовательная школа</t>
  </si>
  <si>
    <t>МБОУ Магарасская средняя общеобразовательная школа им. Л.Н. Харитонова</t>
  </si>
  <si>
    <t>МОУ Бестяхская основная общеобразовательная школа</t>
  </si>
  <si>
    <t>МОУ Жиганская средняя общеобразовательная школа</t>
  </si>
  <si>
    <t>МОУ Кыстатыамская средняя общеобразовательная школа им. Н.В. Шемякова</t>
  </si>
  <si>
    <t>МОУ Линдинская основная общеобразовательная школа</t>
  </si>
  <si>
    <t>МБОУ Кобяйская средняя общеобразовательная школа агроэкологического направления им. Е.Е. Эверстова</t>
  </si>
  <si>
    <t>МБОУ Куокуйская средняя общеобразовательная школа</t>
  </si>
  <si>
    <t>МБОУ Мастахская средняя общеобразовательная школа</t>
  </si>
  <si>
    <t>МБОУ Мукучинская гимназия</t>
  </si>
  <si>
    <t>МБОУ Ниджилинская средняя общеобразовательная школа</t>
  </si>
  <si>
    <t>МБОУ Сангарская гимназия</t>
  </si>
  <si>
    <t>МБОУ Сангарская средняя общеобразовательная школа №1</t>
  </si>
  <si>
    <t>МБОУ Себян-Кюельская средняя общеобразовательная школа</t>
  </si>
  <si>
    <t>МБОУ Танаринская средняя общеобразовательная школа</t>
  </si>
  <si>
    <t xml:space="preserve">МБОУ Тыайинская средняя общеобразовательная школа </t>
  </si>
  <si>
    <t>МКОУ Арыктахская основная общеобразовательная школа</t>
  </si>
  <si>
    <t>МКОУ Арылахская начальная общеобразовательная школа-детский сад</t>
  </si>
  <si>
    <t>МКОУ Багаджинская основная общеобразовательная школа</t>
  </si>
  <si>
    <t>МКОУ Батамайская основная общеобразовательная школа</t>
  </si>
  <si>
    <t>МКОУ Кальвицкая основная общеобразовательная школа</t>
  </si>
  <si>
    <t>МКОУ Люксюгунская основная общеобразовательная школа</t>
  </si>
  <si>
    <t>МКОУ Сеген-Кюельская средняя общеобразовательная школа</t>
  </si>
  <si>
    <t>МКОУ Ситтинская средняя общеобразовательная школа</t>
  </si>
  <si>
    <t>МАОУ Средняя общеобразовательная школа п.Витим</t>
  </si>
  <si>
    <t>МБОУ Средняя общеобразовательная школа №1 г. Ленска</t>
  </si>
  <si>
    <t>МБОУ Средняя общеобразовательная школа №2 г. Ленска</t>
  </si>
  <si>
    <t>МБОУ Средняя общеобразовательная школа №3 г. Ленска</t>
  </si>
  <si>
    <t>МБОУ Средняя общеобразовательная школа №4 г. Ленска</t>
  </si>
  <si>
    <t>МБОУ Средняя общеобразовательная школа №5 г. Ленска</t>
  </si>
  <si>
    <t>МБОУ Средняя общеобразовательная школа п. Пеледуй</t>
  </si>
  <si>
    <t>МКОУ Основная общеобразовательная школа с. Дорожный</t>
  </si>
  <si>
    <t>МКОУ Основная общеобразовательная школа с. Мурья</t>
  </si>
  <si>
    <t>МКОУ Основная общеобразовательная школа с. Турукта</t>
  </si>
  <si>
    <t>МКОУ Основная общеобразовательная школа с. Ярославский</t>
  </si>
  <si>
    <t>МКОУ Средняя общеобразовательная школа им. Е. Мыреева с. Беченча</t>
  </si>
  <si>
    <t>МКОУ Средняя общеобразовательная школа с. Натора</t>
  </si>
  <si>
    <t>МКОУ Средняя общеобразовательная школа с. Нюя</t>
  </si>
  <si>
    <t>МКОУ Средняя общеобразовательная школа с. Орто–Нахара</t>
  </si>
  <si>
    <t>МКОУ Средняя общеобразовательная школа с. Толон</t>
  </si>
  <si>
    <t>МКОУ Средняя общеобразовательная школа с. Чамча</t>
  </si>
  <si>
    <t>МАОУ Рассолодинская средняя общеобразовательная школа</t>
  </si>
  <si>
    <t>МБОУ "Майинская СОШ имени Ф.Г.Охлопкова с углубленным изучением отдельных предметов</t>
  </si>
  <si>
    <t>МБОУ Алтанская средняя общеобразовательная школа</t>
  </si>
  <si>
    <t>МБОУ Балыктахская средняя общеобразовательная школа</t>
  </si>
  <si>
    <t>МБОУ Батаринская средняя общеобразовательная школа имени Героя Советского Союза Ф.К. Попова</t>
  </si>
  <si>
    <t>МБОУ Бедиминская средняя общеобразовательная школа</t>
  </si>
  <si>
    <t>МБОУ Быраминская основная общеобразовательная школа</t>
  </si>
  <si>
    <t>МБОУ Бютейдяхская средняя общеобразовательная школа имени К.О. Гаврилова</t>
  </si>
  <si>
    <t>МБОУ Догдогинская основная общеобразовательная школа</t>
  </si>
  <si>
    <t>МБОУ Дойдунская начальная школа-детский сад</t>
  </si>
  <si>
    <t>МБОУ Жабыльская средняя общеобразовательная школа имени Н.В. Петрова</t>
  </si>
  <si>
    <t>МБОУ Майинская вечерняя (сменная) общеобразовательная школа</t>
  </si>
  <si>
    <t>МОУ Майинская средняя общеобразовательная школа имени В.П. Ларионова</t>
  </si>
  <si>
    <t>МОУ Майинский лицей</t>
  </si>
  <si>
    <t>МОУ Маттинская средняя общеобразовательная школа имени Е.Д. Кычкина</t>
  </si>
  <si>
    <t>678207 Республика Саха (Якутия) муниципальный район "Вилюйский улус (район)" с.Чинеке ул.Комсомольская, 5</t>
  </si>
  <si>
    <t>678206, Республика Саха (Якутия), Вилюйский улус, с.Сыдыбыл, улица Октябрьская, дом 27</t>
  </si>
  <si>
    <t>678221,Республика Саха (Якутия), Вилюйский район, село Кюбяинде, улица Попова 28; Муниципальное бюджетное образовательное учреждение "Югюлятская средняя общеобразовательное учреждение".</t>
  </si>
  <si>
    <t>678042,Саха /Якутия/ Респ,Горный,,Бясь-Кюель с,Победы,2</t>
  </si>
  <si>
    <t>678030 Республика Саха (Якутия) Горный район село Бердигестях улица Коврова, 24</t>
  </si>
  <si>
    <t>678030 Республика Саха (Якутия) Горный район село Бердигестях</t>
  </si>
  <si>
    <t>678037 Республика Саха (Якутия) Горный район село Дикимдя улица Строда 8</t>
  </si>
  <si>
    <t>678030 Республика Саха (Якутия), Горный улус с.Бердигестях, улица С.Коврова дом7</t>
  </si>
  <si>
    <t>678036, Республика Саха (Якутия), Горный улус, село Ерт, улица Тарасова, 1</t>
  </si>
  <si>
    <t>678035, Республика Саха(Якутия), Горный улус, с.Кептин, ул.Советская 23</t>
  </si>
  <si>
    <t>678033  Республика Саха (Якутия)  Горный улус  с. Асыма  ул. Пришкольная 30 МБОУ "Кировская СОШ"</t>
  </si>
  <si>
    <t>678038 Республика Саха (Якутия),Горный улус, с.Кюерелях, ул.Школьная, 3/1</t>
  </si>
  <si>
    <t>678034, Республика Саха (Якутия), Горный улус, село Орто - Сурт, улица Школьная, 7</t>
  </si>
  <si>
    <t xml:space="preserve">  678041, Республика Саха (Якутия), Горный район, с Магарас, ул. Комсомольская, 8</t>
  </si>
  <si>
    <t>678336, Республика Саха (Якутия), МР "Жиганский национальный эвенкийский район", МО "Бестяхский наслег" ул. Центральная 10 "А"</t>
  </si>
  <si>
    <t>678330 Республика Саха (Якутия), Жиганский национальный эвенкийский район, с.Жиганск, улица Уваровского, 12</t>
  </si>
  <si>
    <t>678330 Республика Саха (Якутия) Жиганский национальный эвенкийский район село Жиганск улица Октябрьская дом 18</t>
  </si>
  <si>
    <t>678343 РС(Я) Жиганский район, н. Кыстатыам, ул. Шемякова, 25</t>
  </si>
  <si>
    <t>678338, Республика Саха (Якутия);Жиганский район;с.Бахынай Подгорная,д.2</t>
  </si>
  <si>
    <t>678310 Республика Саха (Якутия), Кобяйский улус, ул. Терехова 12</t>
  </si>
  <si>
    <t>678322 Республика Саха (Якутия), Кобяйский улус, с. Аргас, улица им. В.Иванова 15</t>
  </si>
  <si>
    <t xml:space="preserve"> 678313, Республика Саха (Якутия), Кобяйский улус (район), с.Мастах, ул.Октябрьская, дом 11</t>
  </si>
  <si>
    <t>678321 Республика Саха (Я), Кобяйский улус, с.Сайылык, ул.Октябрьская,52</t>
  </si>
  <si>
    <t>678315, Республика Саха (Якутия), Кобяйский улус, с.Чагда, ул.Северная, дом 22</t>
  </si>
  <si>
    <t>678300, Республика Саха (Якутия), Кобяйский улус, п. Сангар, ул. Ленина 107</t>
  </si>
  <si>
    <t xml:space="preserve">678300, Республика Саха (Якутия), Кобяйский улус, п.Сангар, ул.Ленина, д.51 </t>
  </si>
  <si>
    <t>678318, Республика Саха (Якутия), Кобяйский улус (район), с.Себян-Кюель, ул.Ламутского, 1/1</t>
  </si>
  <si>
    <t>678321, Республика Саха (Якутия), Кобяйский улус, с.Сайылык, ул. Саввинова, дом 3</t>
  </si>
  <si>
    <t>678311, Республика Саха (Якутия), Кобяйский улус, с.Тыайа, ул.Советская, дом 14</t>
  </si>
  <si>
    <t>678316, Республика Саха (Якутия), Кобяйский улус (район), наслег Арыктах, улица Ниджили, 30</t>
  </si>
  <si>
    <t xml:space="preserve">678314, Республика Саха (Якутия), Кобяйский улус,с.Арылах, ул.Арылах, ул.Иванова, дом.7 </t>
  </si>
  <si>
    <t>678314, Кобяйский улус (район) ул. Егорова д.5</t>
  </si>
  <si>
    <t>678328 Кобяйский улус п. Батамай, ул. Семенова 9</t>
  </si>
  <si>
    <t>678300, Республики Саха (Якутия), Кобяйского улуса, с. Кальвица, ул. Рыбатцкая, д. 24</t>
  </si>
  <si>
    <t>678320, Республика Саха (Якутия), Кобяйский улус, с. Люксюгун, ул. Бырдакаровой А.П., д. 2</t>
  </si>
  <si>
    <t>678312, Республика Саха (Якутия), Кобяйский улус (район), п. Сеген-Кюель, ул. Захарова Н.Т., 9</t>
  </si>
  <si>
    <t>678605 Республики Саха (Якутия), Кобяйский улус с. Ситта, ул. Кирова, д 13</t>
  </si>
  <si>
    <t>678150, РС(Я), Ленский р-он, п. Витим, ул. Полевая, 18</t>
  </si>
  <si>
    <t>678144, Республика Саха (Якутия), Ленский район, город Ленск</t>
  </si>
  <si>
    <t>678144, Республика Саха (Якутия), Ленский район, город Ленск,улица Ойунского, дом 36</t>
  </si>
  <si>
    <t>678144 Республика САХА (Якутия), г. Ленск, ул. Победы, дом 11</t>
  </si>
  <si>
    <t>678144, РС(Я), г. Ленск, ул. Ленина, 59</t>
  </si>
  <si>
    <t>678144 Республика Саха (Якутия), город Ленск, проспект Дружбы, дом 21</t>
  </si>
  <si>
    <t>678158 Республика Саха (Якутия), Ленский район, п. Пеледуй, улица Центральная, дом 16</t>
  </si>
  <si>
    <t>678166 Республика Саха(Якутия), Ленский район, село Дорожный, улица Школьная 3</t>
  </si>
  <si>
    <t>678140, Республика Саха (Якутия) Ленский район, с. Мурья, ул. Углестроителей 7</t>
  </si>
  <si>
    <t>678163, РС(Я), Ленский район, село Турукта,ул. Боровая, дом 1</t>
  </si>
  <si>
    <t>678168 Республика Саха(Я), Ленский район, с.Ярославский, улица Полярная, дом №1</t>
  </si>
  <si>
    <t>678164 Республика Саха (Якутия) Ленский район с.Беченча улица Пионерская,31</t>
  </si>
  <si>
    <t>678144, РС(Я), Ленский район, с. Натора</t>
  </si>
  <si>
    <t>678162  Республика Саха (Якутия), Ленский район, с. Нюя, ул. Школьная, 4</t>
  </si>
  <si>
    <t>678167 Республика Саха (Якутия), Ленский район, с. Орто-Нахара, ул. Центральная, д.25/1</t>
  </si>
  <si>
    <t>678154 Республика Саха(Якутия), Ленский район,с.Толон, ул.Терешкина 2</t>
  </si>
  <si>
    <t>678144. Республика Саха (Якутия), Ленский район, с. Чамча, ул. Центральная , дом 2</t>
  </si>
  <si>
    <t>678081,Республика Саха (Якутия),Мегино-Кангаласский район, село Техтюр</t>
  </si>
  <si>
    <t>678087,Республика Саха (Якутия),Мегино-Кангаласский улус,село Рассолода, улица Школьная ,1</t>
  </si>
  <si>
    <t>678070, РС(Я),  Мегино-Кангаласский улус, с.Майя, ул. Героя Попова 51/1</t>
  </si>
  <si>
    <t>678074 Республика Саха (Якутия), Мегино-Кангаласский район, село Елечей, улица Чапаева дом 20</t>
  </si>
  <si>
    <t>678092, Республика Саха (Якутия), Мегино-Кангаласский улус, село Балыктах, ул. А.И. Сотникова 6</t>
  </si>
  <si>
    <t>678078, Республика Саха (Якутия), Мегино-Кангаласский район, с.Сымах, ул.Гаврила Колесова, 10</t>
  </si>
  <si>
    <t>678091 Республика Саха (Якутия), Мегино-Кангаласский улус, с.Бедимя, ул.Батаринская,6</t>
  </si>
  <si>
    <t>678093 Мегино-Кангаласский улус с.Бырама ул.Матросова 18</t>
  </si>
  <si>
    <t>678074, Республика Саха (Якутия),Мегино-Кангаласский улус, с. Бютейдях, ул. Новая 1</t>
  </si>
  <si>
    <t>678070, Республика Саха(Якутия),Мегино-Кангаласский улус, с.Беке, ул.Октябрьская, д.8.</t>
  </si>
  <si>
    <t>678072 с. Хапчагай, ул. Центральная, 2</t>
  </si>
  <si>
    <t>678076, Республика Саха (Якутия),Мегино кангаласский улус, с.Нуорагана, ул.Петрова 1</t>
  </si>
  <si>
    <t>678070, Республика Саха (Якутия), Мегино-Кангаласский улус, с.Майя,ул. Слветская,16</t>
  </si>
  <si>
    <t>678070, Республика Саха (Якутия), Мегино-Кангаласский улус, с.Майя</t>
  </si>
  <si>
    <t>678070 Республика Саха (Якутия), Мегино-Кангаласский р-н, с.Майя, ул.Советская, 27</t>
  </si>
  <si>
    <t>РС Якутия  Мегино-Кангаласский улус, с. Матта, 678088</t>
  </si>
  <si>
    <t>МОУ Мельжехсинская средняя общеобразовательная школа</t>
  </si>
  <si>
    <t xml:space="preserve">678094 Республика Саха (Якутия),Мегино-Кангаласский улус,с.Суола,улица В.Птицына,3 </t>
  </si>
  <si>
    <t>МОУ Морукская средняя общеобразовательная школа</t>
  </si>
  <si>
    <t>678077, Республика Саха (Якутия), Мегино-Кангаласский район, Суола (Морукский наслег), ул. Калинина 21</t>
  </si>
  <si>
    <t>МОУ Нахаринская средняя общеобразовательная школа</t>
  </si>
  <si>
    <t>678085, Республика Саха (якутия), Мегино-Кангаласский район, с.Хочо, ул.Советская, 4</t>
  </si>
  <si>
    <t>МОУ Нижне-Бестяхская средняя общеобразовательная школа №1</t>
  </si>
  <si>
    <t>678080, Республика Саха (Якутия), Мегино-Кангаласский улус, пос. Нижний-Бестях, ул Ойунского, 22</t>
  </si>
  <si>
    <t>МОУ Нижне-Бестяхская средняя общеобразовательная школа №2</t>
  </si>
  <si>
    <t>Мегино-Кангаласский улус, п.Нижний Бестях, ул. Астахина, 5, индекс 678080</t>
  </si>
  <si>
    <t>МОУ Павловская средняя общеобразовательная школа</t>
  </si>
  <si>
    <t>678082 Республика Саха (Якутия) Мегино-Кангаласский улус с.Павловск улица Иванова,9</t>
  </si>
  <si>
    <t>МОУ Табагинская средняя общеобразовательная школа имени Р.А. Бурнашева</t>
  </si>
  <si>
    <t>678077, Республика Саха(Якутия), Мегино-Кангаласский район, с. Табага, переулок Школьный, д. 3</t>
  </si>
  <si>
    <t>МОУ Таратская основная общеобразовательная школа</t>
  </si>
  <si>
    <t>678095, Республика Саха (Якутия), Мегино-Кангаласский улус, с.Тарат, улица Ворошилова дом 18</t>
  </si>
  <si>
    <t>МОУ Телигинская средняя общеобразовательная школа</t>
  </si>
  <si>
    <t xml:space="preserve">678089, Республика Саха (Якутия), Мегино-Кангаласский район, село Телиги, улица Новая, дом 4. </t>
  </si>
  <si>
    <t>МОУ Техтюрская средняя общеобразовательная школа им. И.М. Романова</t>
  </si>
  <si>
    <t>678081,Республика Саха (Якутия),Мегино-Кангаласский район, село Техтюр, улица Октябрьская 15</t>
  </si>
  <si>
    <t>МОУ Томторская средняя общеобразовательная школа</t>
  </si>
  <si>
    <t>Республика Саха(Якутия), Мегино-Кангаласский улус с. Томтор 678081</t>
  </si>
  <si>
    <t>МОУ Тумульская основная общеобразовательная школа</t>
  </si>
  <si>
    <t>678075 Республика Саха (Якутия) Мегино- Кангаласский улус, с. Тумул ул. Т.Г.Десяткина 1</t>
  </si>
  <si>
    <t>МОУ Тыллыминская средняя общеобразовательная школа имени С.З. Борисова</t>
  </si>
  <si>
    <t>678084, Республика Саха (Якутия), Мегино-Кангаласский район,с.Ломтука, ул.С.Назарова,1</t>
  </si>
  <si>
    <t>МОУ Тюнгюлюнская средняя общеобразовательная школа</t>
  </si>
  <si>
    <t>678075,Республика Саха(Якутия), Мегино-Кангаласский район, с.Тюнгюлю, ул.Горького,3</t>
  </si>
  <si>
    <t>МОУ Хаптагайская средняя общеобразовательная школа имени Кеши Алексеева</t>
  </si>
  <si>
    <t>678083, Республика Саха (Якутия), Мегино-Кангаласский район, с.Хаптагай, ул.Школьная, 12</t>
  </si>
  <si>
    <t>МОУ Харанская средняя общеобразовательная школа</t>
  </si>
  <si>
    <t>678070, Республика Саха (Якутия), Мегино-Кангаласский район, с.Петровка, ул.Молодежная,1</t>
  </si>
  <si>
    <t>МОУ Хатылыминская начальная школа-детский сад</t>
  </si>
  <si>
    <t>678084, Республика Саха (Якутия), Мегино-Кангаласский улус, село Хатылыма, улица Лукина, 17.</t>
  </si>
  <si>
    <t>МОУ Хоробутская средняя общеобразовательная школа имени Дмитрия Таас</t>
  </si>
  <si>
    <t>678073 Республика Саха (Якутия), Мегино-Кангаласский район, С. Хоробут, ул. П.Игнатьева 1</t>
  </si>
  <si>
    <t>МОУ Чемоикинская средняя общеобразовательная школа</t>
  </si>
  <si>
    <t>678086, Республика Саха (Якутия), Мегино-Кангаласский улус, с. Даркылах, ул. Школьная,1, МБОУ "Чемоикинская СОШ"</t>
  </si>
  <si>
    <t>МОУ Чуйинская средняя общеобразовательная школа имени В.В. Скрябина</t>
  </si>
  <si>
    <t>678070, Республика Саха (Якутия), Мегино-Кангаласский район, с. Чюйя, ул. Школьная 1</t>
  </si>
  <si>
    <t>МАОУ Средняя общеобразовательная школа №8 с углубленным изучением технологического профиля</t>
  </si>
  <si>
    <t xml:space="preserve">678170 Республика Саха (Якутия), Мирнинский район, город Мирный, улица Вилюйская д.7 </t>
  </si>
  <si>
    <t>678174 Республика Саха(Якутия) Мирнинский район г.Мирный ул.Ойунского 7</t>
  </si>
  <si>
    <t>МБОУ Средняя общеобразовательная школа №26</t>
  </si>
  <si>
    <t>678170; Республика Саха(Якутия); г.Мирный; ул.Тихонова; д.3</t>
  </si>
  <si>
    <t>678190, Республика Саха (Якутия), Мирнинский район, п. Айхал, ул. Энтузиастов, д.1</t>
  </si>
  <si>
    <t>678196 Республика Саха (Якутия) Мирнинский район поселок Светлый улица Дружбы Народов 1</t>
  </si>
  <si>
    <t>678185,Республика Саха (Якутия),Мирнинский район,п.Чернышевский</t>
  </si>
  <si>
    <t>678188 Республика Саха (Якутия), Мирнинский район, г. Удачный, мкр. Новый город, д.4, кв.167</t>
  </si>
  <si>
    <t>МКОУ Политехнический лицей</t>
  </si>
  <si>
    <t>678170, Республика Саха (Якутия), Мирнинский район, город Мирный, улица Ленина, дом 3</t>
  </si>
  <si>
    <t>МКОУ Средняя общеобразовательная школа №1</t>
  </si>
  <si>
    <t xml:space="preserve">678170, Республика Саха (Якутия), город Мирный, улица 40 лет Октября, дом 12
</t>
  </si>
  <si>
    <t>МКОУ Средняя общеобразовательная школа №10</t>
  </si>
  <si>
    <t>678186. Республика Саха (Якутия), Мирнинский район, с.Сюльдюкар. улица 50 лет Победы дом 3.МКОУ СОШ-ЭКЦ №10</t>
  </si>
  <si>
    <t>МКОУ Средняя общеобразовательная школа №12 с углубленным изучением английского языка</t>
  </si>
  <si>
    <t xml:space="preserve">678170, Республика Саха (Якутия), г.Мирный, ул.Комсомольская, д. 20 </t>
  </si>
  <si>
    <t>МКОУ Средняя общеобразовательная школа №15</t>
  </si>
  <si>
    <t>678196, Республика Саха (Якутия), Мирнинский район, поселок Светлый, улица Советская, д.7</t>
  </si>
  <si>
    <t>МКОУ Средняя общеобразовательная школа №19</t>
  </si>
  <si>
    <t>678188 Республика Саха (Якутия), Мирнинский район, г. Удачный, мкр. Новый город МКОУ "СОШ №19 им. Л.А. Попугаевой"</t>
  </si>
  <si>
    <t>МКОУ Средняя общеобразовательная школа №23</t>
  </si>
  <si>
    <t>678190 РС(Я) Мирнинский район ,п.Айхал ,ул.Бойко 1а</t>
  </si>
  <si>
    <t>МКОУ Средняя общеобразовательная школа №24</t>
  </si>
  <si>
    <t>678188, Республика Саха (Якутия), Мирнинский район, г.Удачный, мкр.Новый город</t>
  </si>
  <si>
    <t>МКОУ Средняя общеобразовательная школа №3</t>
  </si>
  <si>
    <t>678185,Республика Саха (Якутия),Мирнинский район,п.Чернышевский, ул.Дзержинского,1</t>
  </si>
  <si>
    <t>МКОУ Средняя общеобразовательная школа №4</t>
  </si>
  <si>
    <t>678181 Республика Саха(Якутия) Мирнинский район пос.Алмазный ул.Маршака дом 20</t>
  </si>
  <si>
    <t>МКОУ Средняя общеобразовательная школа №5</t>
  </si>
  <si>
    <t>678190, Республика Саха (Якутия), Мирнинский район, п. Айхал, ул. Советская,12</t>
  </si>
  <si>
    <t>МКОУ Средняя общеобразовательная школа №6</t>
  </si>
  <si>
    <t>678183, Республика Саха (Якутия), Мирнинский район, с. Арылах, ул. Тепличная, 19</t>
  </si>
  <si>
    <t>МКОУ Средняя общеобразовательная школа №7</t>
  </si>
  <si>
    <t>678175, Республика Саха (Якутия), Мирнинский район, г. Мирный, ул. Советская, д. 11 корп. А</t>
  </si>
  <si>
    <t>МКОУ Средняя общеобразовательная школа №9</t>
  </si>
  <si>
    <t>678184, Республика Саха (Якутия), Мирнинский район, с. Тас-Юрях, ул. С. Попова, 14</t>
  </si>
  <si>
    <t>МОУ Индигирская агропрофилированная средняя общеобразовательная школа им. Н. А. Брызгалова</t>
  </si>
  <si>
    <t>678871 Республика Саха (Якутия), Момский район, с.Буор-Сысы, мкр.Айхал, 3</t>
  </si>
  <si>
    <t>МОУ Момская начальная общеобразовательная школа</t>
  </si>
  <si>
    <t>678860, Республика Саха (Якутия), Момский район, село Хонуу, улица Молодежная, 28/1</t>
  </si>
  <si>
    <t>МОУ Момская средняя общеобразовательная школа</t>
  </si>
  <si>
    <t>678860, Республика Саха (Якутия), Момский район, село Хонуу, улица Молодежная, 30</t>
  </si>
  <si>
    <t>МОУ Орто-Дойдунская средняя общеобразовательная школа им. В. Д. Лебедева</t>
  </si>
  <si>
    <t>678862, Республика Саха (Якутия), Момский район, п/о Кулун-Ельбют, ул.Д.Слепцова 12</t>
  </si>
  <si>
    <t>МОУ Соболохская средняя общеобразовательная школа</t>
  </si>
  <si>
    <t>678864, ул. им. Тихона Толомона, 30, с. Соболох, Момский район, РС(Я)</t>
  </si>
  <si>
    <t>МОУ Суон-Титская начальная школа-детский сад</t>
  </si>
  <si>
    <t>678860, Республика Саха(Якутия), Момский район, участок Суон-Тиит, дом 16</t>
  </si>
  <si>
    <t>МОУ Тебюляхская средняя общеобразовательная школа</t>
  </si>
  <si>
    <t>678865, Республика Саха (Якутия), Момский район, с.Чумпу-Кытыл, ул.Центральная 33</t>
  </si>
  <si>
    <t>МОУ Улахан-Чистайская средняя общеобразовательная школа им. Н. С. Тарабукина</t>
  </si>
  <si>
    <t>678863, Республика Саха (Якутия), Момский район, село Сасыр, переулок Ю.С. Березкина, 6</t>
  </si>
  <si>
    <t>МОУ 1-Хомустахская средняя общеобразовательная школа</t>
  </si>
  <si>
    <t>678393, Республика Саха (Якутия), Намский улус, с.Кысыл Сыр, ул. 50 лет ВЛКСМ, д2</t>
  </si>
  <si>
    <t>МОУ 2-Хомустахская средняя общеобразовательная школа им. Е.П. Сивцева</t>
  </si>
  <si>
    <t>ул. Н. Габышева 33, с. Хатас, Намский улус, Республика Саха (Якутия), 678384</t>
  </si>
  <si>
    <t>МОУ Арбынская средняя общеобразовательная школ</t>
  </si>
  <si>
    <t>678387, Республика Саха (Якутия), Намский улус, с.Сыгыннах, ул.И.Слепцова,25</t>
  </si>
  <si>
    <t>МОУ Бетюнская средняя общеобразовательная школа им. Е.С. Сивцева-Таллан Бурэ</t>
  </si>
  <si>
    <t>678396 Ркспублика Саха (Якутия) Намский улус, с. Бютяй-Юрдя, ул. Школьная, 4</t>
  </si>
  <si>
    <t>МОУ Едейская средняя общеобразовательная школа имени З.П. Саввина</t>
  </si>
  <si>
    <t>678391 Республика Саха(Якутия),Намский улус,село Ымыяхтах,ул.Центральная,д.52</t>
  </si>
  <si>
    <t>МОУ Затонская основная общеобразовательная школа</t>
  </si>
  <si>
    <t>678386 Намский улус,село Графский Берег,улица Пионерская, дом 2</t>
  </si>
  <si>
    <t>МОУ Искровская основная общеобразовательная школа</t>
  </si>
  <si>
    <t>678830 Республика Саха (Якутия), Намский улус,с.Кюренг Ат, ул. Лесная 1/1</t>
  </si>
  <si>
    <t>МОУ Кобяконская средняя общеобразовательная школа</t>
  </si>
  <si>
    <t>РС(Я), Намский улус, с. Харыялах, ул. Мира 18, 678387</t>
  </si>
  <si>
    <t>МОУ Маймагинская начальная школа-детский сад</t>
  </si>
  <si>
    <t xml:space="preserve">678385, Республика Саха (Якутия), Намский улус, с. Маймага ул Маймагинская 4 </t>
  </si>
  <si>
    <t>МОУ Модутская средняя общеобразовательная школа агротехнологического профиля</t>
  </si>
  <si>
    <t>678389, Республика Саха (Якутия), Намский улус, с.Тумул, ул.Школьная, 7</t>
  </si>
  <si>
    <t>МОУ Намская начальная общеобразовательная школа</t>
  </si>
  <si>
    <t>678380 Республика Саха (Якутия), Намский улус, село Намцы, улица Степана Платонова, 20</t>
  </si>
  <si>
    <t xml:space="preserve">grebnewa.tatjana2016@yandex.ru </t>
  </si>
  <si>
    <t>МОУ Намская начальная школа-детский сад</t>
  </si>
  <si>
    <t>678380, Намский улус, с.Намцы, ул.Студенческая, 15</t>
  </si>
  <si>
    <t>МОУ Намская средняя общеобразовательная политехническая школа №1 им. И. С. Гаврильева</t>
  </si>
  <si>
    <t>678380, Республика Саха (Якутия), Намский улус, село Намцы, улица Ленина 1</t>
  </si>
  <si>
    <t>МОУ Намская улусная гимназия им. Н.С. Охлопкова</t>
  </si>
  <si>
    <t>678380 Респулика Саха (Якутия) Намский улус (район) село Намцы улица Октябрьская,2</t>
  </si>
  <si>
    <t>МОУ Партизанская средняя общеобразовательная школа</t>
  </si>
  <si>
    <t>678380 Респулика Саха (Якутия) Намский улус (район) село Намцы</t>
  </si>
  <si>
    <t>МОУ Салбанская средняя общеобразовательная школа</t>
  </si>
  <si>
    <t>678395 РС(Я),Намский улус,с.Хонгор-Бие ул.Ларионова, 6</t>
  </si>
  <si>
    <t>МОУ Тастахская основная общеобразовательная школа</t>
  </si>
  <si>
    <t>678380 РС(Я) Намский улус с.Ергелех ул.Аммосова4/2</t>
  </si>
  <si>
    <t>МОУ Тюбинская средняя общеобразовательная школа</t>
  </si>
  <si>
    <t>678397 с. Булус, ул.Набережная, 48 Намского улуса РС (Я)</t>
  </si>
  <si>
    <t>МОУ Хамагаттинская средняя общеобразовательная школа им. Е.М. Шапошникова</t>
  </si>
  <si>
    <t>678383, Республика Саха(Якутия),Намский улус,с.Крест-Кытыл,ул.Т.Охлопкова-Соттоя,11</t>
  </si>
  <si>
    <t>МОУ Хамагаттинский саха-французский лицей</t>
  </si>
  <si>
    <t>678383 Республика Саха  (Якутия),  Намский улус, с. Крест-Кытыл, ул Москвитина, 2/1</t>
  </si>
  <si>
    <t>МОУ Хатын-Арынская средняя общеобразовательная школа им. И.Е. Винокурова</t>
  </si>
  <si>
    <t>678388 Намский улус село Аппаны улица Гоголева 15</t>
  </si>
  <si>
    <t>МОУ Хатырыкская средняя общеобразовательная школа им. М.К. Аммосова</t>
  </si>
  <si>
    <t>678385 Республика Саха /Якутия/ Намский  район,  с.Столбы, ул.Аммосова д.22</t>
  </si>
  <si>
    <t>МОУ Центр образования</t>
  </si>
  <si>
    <t>678380 Республика Саха (Якутия) Намский улус с.Намцы ул.С.Платонова 14/1</t>
  </si>
  <si>
    <t>МБДОУ №17 г. Нерюнгри</t>
  </si>
  <si>
    <t>678967 Республика Саха (Якутия) г. Нерюнгри, пр. Дружбы Народов д. 5/2</t>
  </si>
  <si>
    <t>МБОУ Гимназия №2  г. Нерюнгри</t>
  </si>
  <si>
    <t>678960, РС(Я), г. Нерюнгри, улица имени Виктора Кравченко, дом 8 корпус 1</t>
  </si>
  <si>
    <t>МБОУ Средняя общеобразовательная школа №14 п. Серебряный Бор</t>
  </si>
  <si>
    <t xml:space="preserve">678995 Республика Саха (Якутия) Нерюнгринский район, пос. Серебряный Бор, дом </t>
  </si>
  <si>
    <t>МБОУ Средняя общеобразовательная школа №15 г. Нерюнгри</t>
  </si>
  <si>
    <t>678962Республика Саха(Якутия), г.Нерюнгри, ул.Чурапчинская 16</t>
  </si>
  <si>
    <t>МБОУ Средняя общеобразовательная школа №1 г. Нерюнгри</t>
  </si>
  <si>
    <t>678960, Российская Федерация, Республика Саха (Якутия), г. Нерюнгри, улица Ленина, дом 13, корпус 2.</t>
  </si>
  <si>
    <t>МБОУ Средняя общеобразовательная школа №21 п. Чульман</t>
  </si>
  <si>
    <t>678980, РС(Я), Нерюнгринский район, поселок Чульман, улица Циолковского,6а</t>
  </si>
  <si>
    <t>МОУ Гимназия №1 г. Нерюнгри</t>
  </si>
  <si>
    <t>678960 Республика Саха (Якутия), г.Нерюнгри, ул. Карла Маркса, д.4</t>
  </si>
  <si>
    <t>678990, Российская Федерация, Республика Саха (Якутия), Нерюнгринский район, поселок Беркакит</t>
  </si>
  <si>
    <t xml:space="preserve"> 678981 РФ, Республика Саха (Якутия), Нерюнгринский район, п.Чульман</t>
  </si>
  <si>
    <t>678995 Республика Саха (Якутия) Нерюнгринский район, пос. Серебряный Бор</t>
  </si>
  <si>
    <t>678960, Республика Саха (Якутия), г. Нерюнгри</t>
  </si>
  <si>
    <t>МОУ Золотинская средняя общеобразовательная школа-интернат им. Г.М. Василевич</t>
  </si>
  <si>
    <t>678997, Российская Федерация, Республика Саха (Якутия), Нерюнгринский район, поселок Золотинка</t>
  </si>
  <si>
    <t>МОУ Информационно-технологический лицей №24 г. Нерюнгри</t>
  </si>
  <si>
    <t>678960, Республика Саха (Якутия), г. Нерюнгри, пр. Ленина, д.12/1</t>
  </si>
  <si>
    <t>МОУ Основная общеобразовательная школа №10 с. Б. Хатыми</t>
  </si>
  <si>
    <t>678988, Российская Федерация, Республика Саха (Якутия), село Большой Хатыми Нерюнгринского района, улица Школьная, дом 8</t>
  </si>
  <si>
    <t>МОУ Средняя общеобразовательная школа №13 г. Нерюнгри</t>
  </si>
  <si>
    <t>678960 Республики Саха (Якутия), г. Нерюнгри, проспект Дружбы Народов 12 корпус 2</t>
  </si>
  <si>
    <t>МОУ Средняя общеобразовательная школа №16 п. Хани</t>
  </si>
  <si>
    <t>678976 Республика Саха (Якутия), Нерюнгринский район, ул. 70 лет Октября</t>
  </si>
  <si>
    <t>МОУ Средняя общеобразовательная школа №18 г. Нерюнгри</t>
  </si>
  <si>
    <t>МОУ Средняя общеобразовательная школа №22 п. Беркакит</t>
  </si>
  <si>
    <t>678990, Российская Федерация, Республика Саха (Якутия), Нерюнгринский район, поселок Беркакит, улица Октябрьская, дом 3</t>
  </si>
  <si>
    <t>МОУ Средняя общеобразовательная школа №23 ст. Золотинка</t>
  </si>
  <si>
    <t>678997, Российская Федерация, Республика Саха (Якутия), Нерюнгринский район, поселок Золотинка, улица Железнодорожная, дом 6</t>
  </si>
  <si>
    <t>МОУ Средняя общеобразовательная школа №2 им. М.К. Аммосова г. Нерюнгри</t>
  </si>
  <si>
    <t xml:space="preserve">678966,Республика Саха (Якутия), Нерюнгринский район, город Нерюнгри, ул. Аммосова, д. 6, корпус 3 </t>
  </si>
  <si>
    <t>МОУ Средняя общеобразовательная школа №3 г. Нерюнгри</t>
  </si>
  <si>
    <t>678960, Республика Саха (Якутия) г.Нерюнгри, ул.Южно-Якутская,дом 8</t>
  </si>
  <si>
    <t>МОУ Средняя общеобразовательная школа №7 им. И. А. Кобеляцкого п. Чульман</t>
  </si>
  <si>
    <t xml:space="preserve"> 678981 РФ, Республика Саха (Якутия), Нерюнгринский район, п.Чульман, ул.Геологическая, д.18.</t>
  </si>
  <si>
    <t>МОУ Средняя общеобразовательная школа №9 п. Чульман</t>
  </si>
  <si>
    <t>МКОУ Андрюшкинская национальная средняя общеобразовательная школа</t>
  </si>
  <si>
    <t>678837, Республика Саха (Якутия), Нижнеколымский район, с.Андрюшкино, ул.Курилова, д.19</t>
  </si>
  <si>
    <t>МКОУ Колымская национальная средняя общеобразовательная школа</t>
  </si>
  <si>
    <t>678835, Республика Саха (Якутия), Нижнеколымский район, с.Колымское, ул.Черского, д.32</t>
  </si>
  <si>
    <t>МКОУ Походская средняя общеобразовательная школа</t>
  </si>
  <si>
    <t>678822, Республика Саха (Якутия), Нижнеколымский район, с.Походск, ул.Набережная, д.3</t>
  </si>
  <si>
    <t>МКОУ Черская начальная общеобразовательная школа</t>
  </si>
  <si>
    <t>678830, Республика Саха (Якутия), Нижнеколымский район, п.Черский, ул.Бурнашова, д.1</t>
  </si>
  <si>
    <t>МКОУ Черская средняя общеобразовательная школа</t>
  </si>
  <si>
    <t>678830, Республика Саха (Якутия), Нижнеколымский район, пгт.Черский, ул.Бурнашова,1</t>
  </si>
  <si>
    <t>678450, Республика Саха (Якутия),Нюрбинский район, улица имени Ленина,32/1</t>
  </si>
  <si>
    <t xml:space="preserve">678450 г.Нюрба, ул.Пушкина,12 </t>
  </si>
  <si>
    <t>МОУ 1–Кангаласская средняя общеобразовательная школа им. Н. И. Кочнева</t>
  </si>
  <si>
    <t>678456 с. Кангаласс ул. Молодежная, 9 Нюрбинского района РС(Я)</t>
  </si>
  <si>
    <t>МОУ Аканинская средняя общеобразовательная школа имени П.С. Егорова</t>
  </si>
  <si>
    <t>678457 РС(Я) Нюрбинский район с.Акана  ул.П.С.Егорова  д.19/1</t>
  </si>
  <si>
    <t>МОУ Антоновская средняя общеобразовательная школа имени Н.Н. Чусовского</t>
  </si>
  <si>
    <t>678452 Республика Саха(Якутия)Нюрбинский район с.Антоновка улица Чусовского,6</t>
  </si>
  <si>
    <t>МОУ Аранастахская начальная общеобразовательная школа–детский сад</t>
  </si>
  <si>
    <t xml:space="preserve">678251 Республика Саха (Якутия)Нюрбинский район с. Аранастах ул. Аранастахская №4 </t>
  </si>
  <si>
    <t>МОУ Дикимдинская основная общеобразовательная школа</t>
  </si>
  <si>
    <t>Нюрбинский район село Дикимдя, ул. Ст. Озерная,17</t>
  </si>
  <si>
    <t>МОУ Егольжинская средняя общеобразовательная школа имени Д.И. Павлова</t>
  </si>
  <si>
    <t>678464 РС(Я) Нюрбинский район с. Егольжа.ул. Центральная 29 "б"</t>
  </si>
  <si>
    <t>МОУ Едейская начальная общеобразовательная школа–детский сад</t>
  </si>
  <si>
    <t>678456, Нюрбинский район, село Едей, ул.Новая д.5</t>
  </si>
  <si>
    <t>МОУ Жарханская средняя общеобразовательная школа</t>
  </si>
  <si>
    <t>678473 Республика Саха Якутия, Нюрбинский район, с. Жархан, ул. Набережная, 3 а</t>
  </si>
  <si>
    <t>МОУ Кировская основная общеобразовательная школа</t>
  </si>
  <si>
    <t>678454 Республика Саха (Якутия) Нюрбинский район село Киров улица Револия иванова 50</t>
  </si>
  <si>
    <t>МОУ Кюндядинская средняя общеобразовательная школа</t>
  </si>
  <si>
    <t>678471 РС (Я), Нюрбинский район, с. Кюндядя,  ул.Мира, 19</t>
  </si>
  <si>
    <t>МОУ Маарская средняя общеобразовательная школа</t>
  </si>
  <si>
    <t>678455 Республика Саха (Якутия) Нюрбинский район село Маар улица Школьная дом 6</t>
  </si>
  <si>
    <t>МОУ Малыкайская средняя общеобразовательная школа имени М.В. Мегежекского</t>
  </si>
  <si>
    <t>678461 Республика Саха (Якутия), Нюрбинский улус, с. Малыкай, ул. Ст.Васильева, №2</t>
  </si>
  <si>
    <t>МОУ Мальжегарская средняя общеобразовательная школа имени В.И. Максимова</t>
  </si>
  <si>
    <t>678463, Республика Саха (Якутия) Нюрбинский район, с.Бысыттах, улица Ленина д.83 МБОУ Мальжагарская СОШ им. В.И. Максимова</t>
  </si>
  <si>
    <t>МОУ Мархинская средняя общеобразовательная школа</t>
  </si>
  <si>
    <t>с.Хатынг-Сысы ул.Молодежная,10</t>
  </si>
  <si>
    <t>МОУ Нюрбачанская средняя общеобразовательная школа</t>
  </si>
  <si>
    <t>678475 Республика Саха (Якутия) Нюрбинский район село Нюрбачан улица Школьная,1</t>
  </si>
  <si>
    <t>МОУ Нюрбинская вечерняя (сменная) общеобразовательная школа</t>
  </si>
  <si>
    <t>678450, Республика Саха(Якутия), Нюрбинский район, г. Нюрба, ул. Ленина,55</t>
  </si>
  <si>
    <t>МОУ Нюрбинская начальная общеобразовательная школа №3</t>
  </si>
  <si>
    <t>678450, Республика Саха (Якутия), Нюрбинский район, г. Нюрба, ул. Ст.Васильева, 83</t>
  </si>
  <si>
    <t>МОУ Нюрбинская средняя общеобразовательная школа №1 имени Ст. Васильева</t>
  </si>
  <si>
    <t xml:space="preserve">678450, Республика Саха (Якутия), Нюрбинский район, г.Нюрба, ул. Ленина, д.24 </t>
  </si>
  <si>
    <t>МОУ Нюрбинская средняя общеобразовательная школа №2</t>
  </si>
  <si>
    <t>678450 Республика Саха (Якутия) Нюрбинский район г.Нюрба ул Степана Васильева 83</t>
  </si>
  <si>
    <t>МОУ Нюрбинский технический лицей</t>
  </si>
  <si>
    <t>678450 Республика Саха (Якутия), Нюрбинский район, г.Нюрба, улица Короленко дом 10</t>
  </si>
  <si>
    <t>МОУ Сюлинская средняя общеобразовательная школа имени С.С. Сюльского (Алексеева)</t>
  </si>
  <si>
    <t>678459 РС(Я) Нюрбинский район cело Сюля улица И.Алексеева, 23</t>
  </si>
  <si>
    <t>МОУ Убоянская средняя общеобразовательная школа</t>
  </si>
  <si>
    <t>678450, Республика Саха (Якутия), Нюрбинский район, г.Нюрба, ул. Убоян, 20</t>
  </si>
  <si>
    <t>МОУ Хатынская средняя общеобразовательная школа</t>
  </si>
  <si>
    <t xml:space="preserve">678460, Республика Саха (Якутия) Нюрбинский район, с.Хаты, ул.Приклубная,1 </t>
  </si>
  <si>
    <t>МОУ Хорулинская средняя общеобразовательная школа имени Е.К. Федорова</t>
  </si>
  <si>
    <t>678465 Республика Саха (Якутия)Нюрбинский район с.Хорула улица Ленина 24</t>
  </si>
  <si>
    <t>МОУ Чаппангдинская средняя общеобразовательная школа имени П.С. Алексеева-Боьуута</t>
  </si>
  <si>
    <t>678473, Республика Саха (Якутия), Нюрбинский район, сЧаппанда, ул.П.Федорова,1</t>
  </si>
  <si>
    <t>МОУ Чукарская средняя общеобразовательная школа им. А. Ф. Алексеева</t>
  </si>
  <si>
    <t>678264 РС(Я)Нюрбинский район с.Чукар ул.Калинина,13</t>
  </si>
  <si>
    <t>678282 Республика Саха (Якутия) Сунтарский район с. Тойбохой</t>
  </si>
  <si>
    <t>ГНОУ Республиканский лицей-интернат</t>
  </si>
  <si>
    <t>677016 Республика Саха (Якутия), г.Якутск, ул.Кулаковского,42</t>
  </si>
  <si>
    <t>Чурапчинский улус с.Чурапча ул.спортивная 2</t>
  </si>
  <si>
    <t>ГОУ "ЭШИ "Арктика"</t>
  </si>
  <si>
    <t>678960, Республика Саха (Якутия), г.Нерюнгри, ул. Заречная,11</t>
  </si>
  <si>
    <t>ГОУ Верхневилюйская республиканская гимназия</t>
  </si>
  <si>
    <t>678230, Республика Саха (Якутия), с. Верхневилюйск, ул. Ленина 69</t>
  </si>
  <si>
    <t>НОУ Частная средняя общеобразовательная школа "Личность"</t>
  </si>
  <si>
    <t>677016 Республика Саха (Якутия), г.Якутск</t>
  </si>
  <si>
    <t>МОУ Артыкская средняя общеобразовательная школа</t>
  </si>
  <si>
    <t>678735, Республика Саха (Якутия),Оймяконский улус,п. Артык, ул.Центральная,24 Муниципальное казенное общеобразовательное учреждение "Артыкская средняя общеобразовательная школа"</t>
  </si>
  <si>
    <t>МОУ Оймяконская средняя общеобразовательная школа</t>
  </si>
  <si>
    <t>678752, Республика Саха (Якутия), Оймяконский район, с. Оймякон, ул. Светлая, 12; МБОУ "Оймяконская СОШ"</t>
  </si>
  <si>
    <t>МОУ Сордонохская средняя общеобразовательная школа</t>
  </si>
  <si>
    <t>678750, Республика Саха (Якутия), Оймяконский улус,с.Орто-Балаган, ул. Центральная,16</t>
  </si>
  <si>
    <t>МОУ Терютьская средняя общеобразовательная школа им. Г.А. Кривошапкина</t>
  </si>
  <si>
    <t>678743, Россия, Республика Саха (Якутия), Оймяконский район, с.Терють, ул.Набережная 7</t>
  </si>
  <si>
    <t>МОУ Томторская средняя общеобразовательная школа им. Н.М. Заболоцкого</t>
  </si>
  <si>
    <t>678750, Республика Саха (Якутия), Оймяконский улус, с.Томтор, ул. Кулаковского,26; МБОУ "Томторская СОШ им.Н.М. Заболоцкого"</t>
  </si>
  <si>
    <t>МОУ Усть-Нерская вечерняя (сменная) общеобразовательная школа</t>
  </si>
  <si>
    <t>678730, РС(Я), Оймяконский район, п. Усть-Нера, ул. Ленина , д.21</t>
  </si>
  <si>
    <t>МОУ Усть-Нерская гимназия</t>
  </si>
  <si>
    <t>678730, Республика Саха(Якутия), Оймяконский район, пгт.Усть-Нера, улица Коммунистическая, дом 17, "Усть-Нерская гимназия"</t>
  </si>
  <si>
    <t>МОУ Усть-Нерская основная общеобразовательная школа с коррекционными классами</t>
  </si>
  <si>
    <t>678730, Республика Саха(Якутия), Оймяконский район, пгт.Усть-Нера</t>
  </si>
  <si>
    <t>МОУ Усть-Нерская средняя общеобразовательная школа им. И. В. Хоменко</t>
  </si>
  <si>
    <t>678730, Республика Саха (Якутия), Оймяконский улус (район), поселок  Усть - Нера, ул. Ленина, 21</t>
  </si>
  <si>
    <t>МОУ Ючюгейская средняя общеобразовательная школа</t>
  </si>
  <si>
    <t>678750, Республика Саха (Якутия), Оймяконский улус, с.Ючюгей, ул. Школьная,2; МКОУ "Ючюгейская СОШ"</t>
  </si>
  <si>
    <t>678100, Республика Саха (Якутия), г.Олекминск, ул. Филатова, дом 6.</t>
  </si>
  <si>
    <t>МОУ 1-Нерюктяйинская средняя общеобразовательная школа</t>
  </si>
  <si>
    <t>678106, Республика Саха (Якутия), Олекминский район, село Нерюктяйинск-1, улица Идельгина,6</t>
  </si>
  <si>
    <t>МОУ 2-Нерюктяйинская средняя общеобразовательная школа</t>
  </si>
  <si>
    <t>678105 Республика Саха (Якутия) Олекминский район с. Нерюктяйинск 2й ул Н.М. Корнилова,1</t>
  </si>
  <si>
    <t>МОУ Абагинская начальная общеобразовательная школа-детский сад им. М. Д. Нартаховой</t>
  </si>
  <si>
    <t>678109,Республика Саха (Якутия), Олекминский район,село Центральная Абага,улица Лесная,№29</t>
  </si>
  <si>
    <t>МОУ Абагинская средняя общеобразовательная школа им. А. Г. Кудрина-Абагинского</t>
  </si>
  <si>
    <t>678108, Республика Саха(Якутия);Олекминский район; с. Абага ул. Школьная, 1; МБОУ "Абагинская СОШ им. А.Г. Кудрина-Абагинского"</t>
  </si>
  <si>
    <t>МОУ Амгино-Олекминская средняя общеобразовательная школа</t>
  </si>
  <si>
    <t xml:space="preserve">678115 Республика Саха ( Якутия) Олекминский район село Олекминское улица Первомайская 20 </t>
  </si>
  <si>
    <t>МОУ Бясь-Кюельская начальная общеобразовательная школа-детский сад</t>
  </si>
  <si>
    <t>678111,Республика Саха(Якутия)Олекминский район село Бясь-Кюель,улица Центральная дом,10</t>
  </si>
  <si>
    <t>МОУ Дабанская средняя общеобразовательная школа</t>
  </si>
  <si>
    <t>678120 Республика Саха (Якутия) Олекминский район, село Дабан, улица Центральная 10</t>
  </si>
  <si>
    <t>МОУ Дельгейская средняя общеобразовательная школа</t>
  </si>
  <si>
    <t>678126 Республика Саха (Якутия) Олёкминский район с. Дельгей улица Школьная 2</t>
  </si>
  <si>
    <t>Федеральное государственное казенное военное образовательное учреждение высшего образования "Дальневосточное высшее общевойсковое командное училище имени Маршала Советского Союза К.К. Рокоссовского" Министерства обороны Российской Федерации</t>
  </si>
  <si>
    <t>МОУ Жедайская средняя общеобразовательная школа</t>
  </si>
  <si>
    <t>678124, Республика Саха (Якутия), Олекминский район, с.Чапаево, ул. Школьная, дом 13</t>
  </si>
  <si>
    <t>МОУ Заречная основная общеобразовательная школа</t>
  </si>
  <si>
    <t>678119 РС(Я) Олекминский район п.Заречный ул. Школьная,1</t>
  </si>
  <si>
    <t>МОУ Киндигирская основная общеобразовательная школа</t>
  </si>
  <si>
    <t>678113, Республика Саха (Якутия), Олекминский район, село Куду-Кюель улица Карташова 11</t>
  </si>
  <si>
    <t>МОУ Кыллахская средняя общеобразовательная школа</t>
  </si>
  <si>
    <t>678117, Республика Саха (Якутия) Олекминский район, с. Даппарай, ул. Еловая,21</t>
  </si>
  <si>
    <t>МОУ Кяччинская начальная общеобразовательная школа-детский сад</t>
  </si>
  <si>
    <t>Олекминский район село Кяччи улица Центральная 16 678109</t>
  </si>
  <si>
    <t>МОУ Мальжегарская начальная общеобразовательная школа-детский сад</t>
  </si>
  <si>
    <t>678116, Республика Саха (Якутия), Олекминский район, село Улахан - Мунгку, улица Школьная.10а</t>
  </si>
  <si>
    <t>МОУ Мархинская начальная школа-детский сад</t>
  </si>
  <si>
    <t>678133, РС(Я), Олекминский район, с Марха, ул. Набережная,19</t>
  </si>
  <si>
    <t>МОУ Мачинская основная общеобразовательная школа</t>
  </si>
  <si>
    <t>678123 Республика Саха (Якутия) Олекминского района с. Мача ул. Строда д.38</t>
  </si>
  <si>
    <t>МОУ Олбутская основная общеобразовательная школа им. П. П. Габышева</t>
  </si>
  <si>
    <t>678110 Республика Саха (Якутия) Олекминский район с.Уолбут пр. Школьный 8</t>
  </si>
  <si>
    <t>678100, Республика Саха(Якутия, Олёкминский район, г.Олёкминск,ул. 50 лет Победы, 66, МБОУ "Районная гимназия "Эврика"</t>
  </si>
  <si>
    <t>МОУ Саныяхтахская средняя общеобразовательная школа</t>
  </si>
  <si>
    <t>678134, Республика Саха (Якутия), Олекминский район, с. Саныяхтах, ул. Ленина, 55</t>
  </si>
  <si>
    <t>МОУ Солянская средняя общеобразовательная школа</t>
  </si>
  <si>
    <t>678107 Республика Саха (Якутия), Олёкминский  район, с. Солянка, ул. Советская,21</t>
  </si>
  <si>
    <t>МОУ Средняя общеобразовательная школа №1 им. Н. Н. Яковлева г. Олекминска</t>
  </si>
  <si>
    <t>678100, Республика Саха (Якутия), Олекминский район,г. Олекминск, ул. Молодежная 23</t>
  </si>
  <si>
    <t>МОУ Средняя общеобразовательная школа №2 г. Олекминска</t>
  </si>
  <si>
    <t>678100, Республика Саха (Якутия), Олёкминский район,  г.Олёкминск, ул. Спасская 57</t>
  </si>
  <si>
    <t>МОУ Средняя общеобразовательная школа №4 г. Олекминска</t>
  </si>
  <si>
    <t>678100, Республика Саха (Якутия), г Олекминск, Улица Гагарина,89.</t>
  </si>
  <si>
    <t>МОУ Токкинская школа-интернат среднего(полного) общего образования</t>
  </si>
  <si>
    <t>678110, Республика Саха (Якутия). Олекминский район, с.Токко, ул.Пионерская, д.4</t>
  </si>
  <si>
    <t>МОУ Троицкая начальная общеобразовательна школа-детский сад</t>
  </si>
  <si>
    <t>678119, Республика Саха (Якутия), Олекминский район, с.Троицк, ул.Центральная, д.1/2</t>
  </si>
  <si>
    <t>МОУ Тянская средняя общеобразовательная школа им. И. Н. Кульбертинова</t>
  </si>
  <si>
    <t>678112, Республика Саха (Якутия), Олекминский район, с. Тяня, ул. Алеши Алексеева 8</t>
  </si>
  <si>
    <t>МОУ Урицкая средняя общеобразовательная школа</t>
  </si>
  <si>
    <t>678132, Ресспублика Саха, Олекминский район, с Урицкое, ул Центральная 11</t>
  </si>
  <si>
    <t>МОУ Хоринская средняя общеобразовательная школа</t>
  </si>
  <si>
    <t>678131 Республика Саха (Якутия) Олекминский район с.Хоринцы ул. Центральная д.6</t>
  </si>
  <si>
    <t>МОУ Юнкюрская средняя общеобразовательная школа</t>
  </si>
  <si>
    <t>678116 РС(Я), Олекминский район, село Юнкюр, улица Школьная, дом 31</t>
  </si>
  <si>
    <t>678480 Республика Саха (Якутия) Оленекский район село Оленек улица Октябрьская 40</t>
  </si>
  <si>
    <t>МБОУ Жилиндинская средняя общеобразовательная школа</t>
  </si>
  <si>
    <t>678492 Республика Саха (Я) Оленекского эвенкийского национального района, с.Жилинда улица Октябрьская 25</t>
  </si>
  <si>
    <t>МБОУ Оленекская средняя общеобразовательная школа им. Х. М. Николаева</t>
  </si>
  <si>
    <t>678480, Республика Саха (Якутия), Оленекский эвенкийский национальный район, с.Оленек,  ул.Октябрьская 38</t>
  </si>
  <si>
    <t>МБОУ Харьялахская средняя общеобразовательная школа им. Х. А. Христофорова</t>
  </si>
  <si>
    <t>678480 Республика Саха (Якутия) муниципальный район "Оленекский эвенкийский национальный район" село Харыялах, улица Харитонова 16</t>
  </si>
  <si>
    <t>МБОУ Эйикская средняя общеобразовательная школа</t>
  </si>
  <si>
    <t>678488, Оленекский раон, село Эйик, улица Центральная 21</t>
  </si>
  <si>
    <t>МОУ Алазейская средняя общеобразовательная школа</t>
  </si>
  <si>
    <t>678785, Республика Саха (Якутия), Среднеколымский улус, села Аргахтах, улица Октябрьская дом 21,МБОУ "Алазейская СОШ"</t>
  </si>
  <si>
    <t>МОУ Алеко-Кюельская средняя общеобразовательная школа агрофермерского профиля</t>
  </si>
  <si>
    <t>678782, Республика Саха (Якутия), Среднеколымский улус(район), с.Алеко-Кюель, ул.А. Явловского,д. 27</t>
  </si>
  <si>
    <t>МОУ Березовская национальная средняя общеобразовательная школа</t>
  </si>
  <si>
    <t>678789 Республика Саха (Якутия) Среднеколымский район с. Березовка ул. Портовская, 9 б</t>
  </si>
  <si>
    <t>МОУ Налимская средняя общеобразовательная школа</t>
  </si>
  <si>
    <t>678790 Республика Саха (Якутия) Среднеколымский район с. Налимное</t>
  </si>
  <si>
    <t>МОУ Оюсардахская средняя общеобразовательная школа им. С.Н. Горохова</t>
  </si>
  <si>
    <t>678790 Республика Саха (Якутия) Среднеколымский район с. Оюсардах</t>
  </si>
  <si>
    <t>МОУ Сватайская средняя общеобразовательная школа им. Г.Г. Колесова</t>
  </si>
  <si>
    <t xml:space="preserve">678781 Республика Саха (Якутия) Среднеколымский район село Сватай, ул. Школьная дом 1 </t>
  </si>
  <si>
    <t>МОУ Среднеколымская улусная гимназия</t>
  </si>
  <si>
    <t>678790 Республика Саха (Якутия) Среднеколымский район г.Среднеколымск ул.Ярославского, 3</t>
  </si>
  <si>
    <t>МОУ Средняя общеобразовательная школа г. Среднеколымска</t>
  </si>
  <si>
    <t>678790, Республика Саха (Якутия), Среднеколымский улус (район), г.Среднеколымск, ул. Романовского, д.17</t>
  </si>
  <si>
    <t>МОУ Сылгы-Ытарская средняя общеобразовательная школа</t>
  </si>
  <si>
    <t>678787 РС(Я) Среднеколымский улус (район), с.Сылгы-Ытар, ул.Чукрова 22.</t>
  </si>
  <si>
    <t>МОУ Хатынгнахская средняя общеобразовательная школа</t>
  </si>
  <si>
    <t>678797 п. Хатынгнах  Среднеколымского  улуса РС(Я)   ул. Победа 14</t>
  </si>
  <si>
    <t>МОУ Эбяхская средняя общеобразовательная школа</t>
  </si>
  <si>
    <t>678783 Республика Саха (Якутия), Среднеколымский улус (район), с.Эбях, улица Н. С. Габышева – Нэртэ 6.</t>
  </si>
  <si>
    <t>678290,Республика Саха (Якутия), Сунтарский район, с.Сунтар</t>
  </si>
  <si>
    <t>МБОУ Сунтарская средняя общеобразовательная школа им.И.С.Иванова с дошкольными группами</t>
  </si>
  <si>
    <t>678290,Республика Саха (Якутия), Сунтарский район, с.Сунтар, ул. Ленина, 79/1</t>
  </si>
  <si>
    <t>МОУ Аллагинская средняя общеобразовательная школа</t>
  </si>
  <si>
    <t xml:space="preserve">678279, Республика Саха (Якутия), МР "Сунтарский улус(район)", СП "Аллагинский наслег", ул.Кузнецкая, 47.Муниципальное бюджетное общеобразовательное учреждение "Аллагинская средняя общеобразовательная школа" </t>
  </si>
  <si>
    <t>МОУ Арылахская средняя общеобразовательная школа им. Л. А. Попова</t>
  </si>
  <si>
    <t>678273, Республика Саха (Якутия), Сунтарский р-н, с. Усун-Кюель, ул. Молоткова, д. 7</t>
  </si>
  <si>
    <t>МОУ Бордонская средняя общеобразовательная школа</t>
  </si>
  <si>
    <t>678280, Сунтарский улус, с. Сарданга, пер. Октябрьский, 2</t>
  </si>
  <si>
    <t>МОУ Вилючанский лицей им. В. Г. Акимова</t>
  </si>
  <si>
    <t>678284 Республика Саха (Якутия),Сунтарский улус(район), село Хордогой,В. Павлова 9</t>
  </si>
  <si>
    <t>МОУ Жарханская средняя общеобразовательная школа им.Б.Г.Игнатьева</t>
  </si>
  <si>
    <t>МОУ Илимнирская основная общеобразовательная школа</t>
  </si>
  <si>
    <t>МОУ Кемпендяйская средняя общеобразовательная школа</t>
  </si>
  <si>
    <t>678285 Республика Саха (Якутия), Сунтарский улус, п/о Арылах, с. Жархан, ул. Центральная, 31</t>
  </si>
  <si>
    <t>678290 с.Илимнир Сунтарского района Республики Саха (Якутия) ул. Сунтарская 20</t>
  </si>
  <si>
    <t>678272, Республика Саха (Якутия, Сунтарский улус, с.Кемпендяй, ул.Школьная,9</t>
  </si>
  <si>
    <t>МОУ Крестяхская средняя общеобразовательная школа</t>
  </si>
  <si>
    <t>678283 Республика Саха (Якутия) Сунтарский улус село Крестях улица Мира, 70</t>
  </si>
  <si>
    <t xml:space="preserve">МОУ Куокунинская средняя общеобразовательная школа  </t>
  </si>
  <si>
    <t xml:space="preserve">678281 Республика Саха (Якутия) Сунтарский улус с. Куокуну ул. Октябрьская, 27 </t>
  </si>
  <si>
    <t>МОУ Кутанинская средняя общеобразовательная школа им. А. А. Иванова</t>
  </si>
  <si>
    <t>678275, Республика Саха (Якутия), Сунтарский улус, с.Кутана, ул.Кюндя, д.31</t>
  </si>
  <si>
    <t>МОУ Кюкяйская средняя общеобразовательная школа им. А. К. Акимова</t>
  </si>
  <si>
    <t>678275, Республика Саха (Якутия),"Сунтарский улус (район)" , п. Кюкяй, ул. Самсонова, 50</t>
  </si>
  <si>
    <t>МОУ Кюндяйинская средняя общеобразовательная школа</t>
  </si>
  <si>
    <t>678286 Республика Саха (Якутия) Сунтарский улус с. Кюндяе  ул. Юбилейная 46</t>
  </si>
  <si>
    <t>МОУ Мар-Кюельская средняя общеобразовательная школа</t>
  </si>
  <si>
    <t>678287, Российская Федерация,Республика Саха (Якутия),  Сунтарский улус , с. Мар-Кюель, ул. Молодежная, 19</t>
  </si>
  <si>
    <t>МОУ Нахаринская начальная общеобразовательная школа</t>
  </si>
  <si>
    <t>678284,Республика Саха (Якутия), Сунтарский улус, село Нахара, улица Павлова 16</t>
  </si>
  <si>
    <t>МОУ Сунтарская вечерняя (сменная) общеобразовательная школа</t>
  </si>
  <si>
    <t xml:space="preserve">678290, Респ. Саха (Якутия), с.Сунтар, Сунтарский улус, ул.Папанина-13а  </t>
  </si>
  <si>
    <t>МОУ Сунтарская гимназия</t>
  </si>
  <si>
    <t>678290, Республика Саха (Якутия), Сунтарский район, село Сунтар, улица Октябрьская, 86</t>
  </si>
  <si>
    <t>Республика Саха (Якутия) , Сунтарский район. село Сунтар, улица Партизанская, 52</t>
  </si>
  <si>
    <t>МОУ Сунтарская средняя общеобразовательная школа №1 им. А. П. Павлова</t>
  </si>
  <si>
    <t>678290, Республика Саха(Якутия), Сунтарский улус( район), с. Сунтар, улица Октябрьская,д 59</t>
  </si>
  <si>
    <t>МОУ Сунтарская средняя общеобразовательная школа №3</t>
  </si>
  <si>
    <t>678290, РС(Я), Сунтарский район, Сунтар, ул. В.Павлова, 5</t>
  </si>
  <si>
    <t>МОУ Сунтарский политехнический лицей-интернат</t>
  </si>
  <si>
    <t>678290, Республика Саха (Якутия), Сунтарский улус (район), с. Сунтар, пер. Б.Игнатьева, 7а</t>
  </si>
  <si>
    <t>МОУ Тенкинская начальная общеобразовательная школа - детский сад</t>
  </si>
  <si>
    <t>678280,Сунтарский район,с.Тенкя, ул.Д.Федорова, 10</t>
  </si>
  <si>
    <t>МОУ Тойбохойская средняя общеобразовательная школа им. Г.Е. Бессонова</t>
  </si>
  <si>
    <t>678282 Республика Саха (Якутия) Сунтарский район с. Тойбохой ул. Октябрьская 40</t>
  </si>
  <si>
    <t>МОУ Толонская начальная общеобразовательная школа</t>
  </si>
  <si>
    <t>678274, Республика Саха (Якутия), Сунтарский улус, село Толон, улица Центральная, дом 37</t>
  </si>
  <si>
    <t>МОУ Туойдахская начальная общеобразовательная школа-детский сад</t>
  </si>
  <si>
    <t>678290, Республика Саха (Якутия), Сунтарский улус, с.Туойдах, ул. Н.Ананьева, 38</t>
  </si>
  <si>
    <t>МОУ Тюбяй-Жарханская средняя общеобразовательная школа им. С. А. Зверева</t>
  </si>
  <si>
    <t>678277 республика Саха (Якутия) Сунтарский улус (район) с.Арылах ул Зверева 34</t>
  </si>
  <si>
    <t>МОУ Тюбяйская средняя общеобразовательная школа им. В. М. Анисимова</t>
  </si>
  <si>
    <t>678276 Республика Саха (Якутия) Сунтарский улус (район) п/о Шея с.Тюбяй ул. Школьная 1</t>
  </si>
  <si>
    <t>МОУ Устьинская средняя общеобразовательная школа</t>
  </si>
  <si>
    <t>678278, Республика Саха(Якутия), Сунтарский улус(район), с. Устье, ул. Геодезическая,4</t>
  </si>
  <si>
    <t>МОУ Хаданская средняя общеобразовательная школа</t>
  </si>
  <si>
    <t>678271 Республика Саха (Якутия), Сунтарский улус, с. Агдары, ул. Кэскил,24</t>
  </si>
  <si>
    <t>678288 Республика Саха (Якутия) Сунтарский улус с. Хоро ул. Сатыс, 47</t>
  </si>
  <si>
    <t>МОУ Шеинская средняя общеобразовательная школа им М. Н. Анисимова</t>
  </si>
  <si>
    <t>678276, Республика Саха (Якутия), Сунтарский улус, с. Шея, ул. Школьная, 28</t>
  </si>
  <si>
    <t>МОУ Эльгяйская средняя общеобразовательная школа им. П. Х. Староватова</t>
  </si>
  <si>
    <t>678274, Республика Саха (Якутия), Сунтарский улус, с ,Эльгяй, ул.Дмитрия Сивцева,45</t>
  </si>
  <si>
    <t xml:space="preserve">678650 Республика Саха (Якутия), Таттинский улус, с.Ытык - Кюель, ул. Афанасьева, 13  
</t>
  </si>
  <si>
    <t>678650 Республика Саха (Якутия), Таттинский улус, с. Ытык-Кюель, ул. Мординова,6</t>
  </si>
  <si>
    <t>МОУ Баягинская средняя общеобразовательная школа им.И.М.Хатылаева</t>
  </si>
  <si>
    <t>678653, РС(Я), Таттинский улус, село Томтор, ул. Баягантайская, 14</t>
  </si>
  <si>
    <t>МОУ Дая-Амгинская средняя общеобразовательная школа им. Х. И. Кашкина</t>
  </si>
  <si>
    <t>678661, Республика Саха (Якутия), Таттинский улус, с.Дайа-Амгата, ул. Кашкина, 4</t>
  </si>
  <si>
    <t>МОУ Жохсогонская средняя общеобразовательная школа им А.Е. Кулаковского</t>
  </si>
  <si>
    <t>Республика Саха (Якутия) Таттинский улус село Боробул улица Д.Петрова, дом 4</t>
  </si>
  <si>
    <t>МОУ Игидейская средняя общеобразовательная школа им.Э.К.Пекарского</t>
  </si>
  <si>
    <t>678658 республика Саха (Якутия), Таттинский улус, село Дебдирге, улица А.Ф. Боярова дом 39</t>
  </si>
  <si>
    <t>МОУ Таттинская гимназия им. А.Е. Мординова</t>
  </si>
  <si>
    <t>6786510 Республика Саха (Якутия) Таттинский улус село Ытык Кюель</t>
  </si>
  <si>
    <t>МОУ Таттинский лицей</t>
  </si>
  <si>
    <t>6786510 Республика Саха (Якутия) Таттинский улус село Ытык Кюель ул. Ойунского, 24</t>
  </si>
  <si>
    <t>МОУ Туора-Кюельская средняя общеобразовательная школа им. П.П. Кочнева</t>
  </si>
  <si>
    <t>678662,  Российская Федерация, Республики Саха (Якутия), Таттинский улус, с. Туора-Кюель, ул. 50 лет Победы, 2.</t>
  </si>
  <si>
    <t>МОУ Тыарасинская средняя общеобразовательная школа им. М.Н. Турнина</t>
  </si>
  <si>
    <t>678659, РС(Я), Таттинский улус, село Кыйы, ул. Турнина №16</t>
  </si>
  <si>
    <t>МОУ Уолбинская средняя общеобразовательная школа имени В.И.Ленина</t>
  </si>
  <si>
    <t>678655 Республика Саха (Якутия) Таттинский улус село Уолба ул. И. Слепцова 18</t>
  </si>
  <si>
    <t>МОУ Усть-Таттинская средняя общеобразовательная школа им.Н.Д.Неустроева</t>
  </si>
  <si>
    <t xml:space="preserve">678665 Республика Саха (Якутия)Таттинский улус с. Булун, ул. Набережная,34,    </t>
  </si>
  <si>
    <t>МОУ Хара-Алданская средняя общеобразовательная школа им.Г.В.Егорова</t>
  </si>
  <si>
    <t>678654 Республика Саха (Якутия) Таттинский улус село Хара-Алдан, ул. Южная .24</t>
  </si>
  <si>
    <t>МОУ Харбалахская средняя общеобразовательная школа им. Н.Е.Мординова-Амма Аччыгыйа</t>
  </si>
  <si>
    <t>678666, Республика Саха (Якутия), Таттинский улус, с.Харбалах, ул.А.Мординова, 1</t>
  </si>
  <si>
    <t>МОУ Черкехская средняя общеобразовательная школа им. П. А. Ойунского</t>
  </si>
  <si>
    <t>678661 Республика Саха/ Якутия Таттинский улус село Черкех улица Ойунского 92/3</t>
  </si>
  <si>
    <t>МОУ Чымнайская средняя общеобразовательная школа им. Г. Д. Бястинова -Бэс Дьарааьын</t>
  </si>
  <si>
    <t>678567 Республика Саха (Якутия), Таттинский улус (район), село Чымнайи, улица Д.Самырова 63</t>
  </si>
  <si>
    <t>МОУ Чычымахская средняя общеобразовательная школа им. С.Р.Кулачикова-Эллэй</t>
  </si>
  <si>
    <t>678656 Республика Саха (Якутия) Таттинский улус с.Чычымах улица Кулаковского, 38/1</t>
  </si>
  <si>
    <t>МОУ Ытык-Кюельская средняя общеобразовательная школа №1 им. А. И. Софронова</t>
  </si>
  <si>
    <t xml:space="preserve">678650 Республика Саха (Якутия) Таттинский улус, с.Ытык-Кюель,  ул.Ойунского, 24. </t>
  </si>
  <si>
    <t>МОУ Ытык-Кюельская средняя общеобразовательная школа №2 им. Д. А. Петрова</t>
  </si>
  <si>
    <t>678650, с.Ытык-Кюель Таттинского улуса Республики Саха Якутия, ул. Пекарского, д.28</t>
  </si>
  <si>
    <t>678720 Республика Саха (Якутия) Томпонский район п. Хандыга ул. Охлопкова д.3</t>
  </si>
  <si>
    <t>678724 Республика Саха (Якутия) Томпонский район с.Крест-Хальджай пер.Школьная дом 1</t>
  </si>
  <si>
    <t>678720,РС(Я),Томпонский район,п.Хандыга,ул.Ф.М.Охлопкова,д.14</t>
  </si>
  <si>
    <t>МОУ Ары-Талонская основная общеобразовательная школа</t>
  </si>
  <si>
    <t>678724, РС (Я), Томпонский район с. Ары-Толон пер. Школьный 9/1</t>
  </si>
  <si>
    <t>МОУ Джебарики-Хаинская средняя общеобразовательная школа</t>
  </si>
  <si>
    <t>678711, Республика Саха (Якутия), Томпонский район, пгт. Джебарики-Хая, ул. Охлопкова, 2</t>
  </si>
  <si>
    <t>МОУ Егенская основная общеобразовательная школа</t>
  </si>
  <si>
    <t>678724, Республика Саха (Якутия), Томпонский район, с. Ударник, ул. Ф.Павловой, 15</t>
  </si>
  <si>
    <t>МОУ Крест-Хальджайская средняя общеобразовательная школа имени Героя Советского Союза Ф.М. Охлопкова</t>
  </si>
  <si>
    <t>678724, Республика Саха (Якутия), Томпонский район, с. Крест - Хальджай, пер. Школьный, д.1,МБОУ КХСОШ</t>
  </si>
  <si>
    <t>МОУ Мегино-Алданская средняя общеобразовательная школа</t>
  </si>
  <si>
    <t>678725 Республика Саха(Якутия) Томпонский район село Мегино-Алдан улица Алданская 12</t>
  </si>
  <si>
    <t>МОУ Охотперевозовская основная общеобразовательная школа</t>
  </si>
  <si>
    <t>678729 РС(Я) Томпонский район с.Охотский Перевоз, ул. Ворошилова,2</t>
  </si>
  <si>
    <t>МОУ Развилковская основная общеобразовательная школа</t>
  </si>
  <si>
    <t>67 87 15  Республика Саха (Якутия), Томпонкий район, С. Развилка</t>
  </si>
  <si>
    <t>МОУ Сасыльская средняя общеобразовательная школа</t>
  </si>
  <si>
    <t>678720, РС(Якутия), Томпонский район, с. Сасыл</t>
  </si>
  <si>
    <t>МОУ Теплоключевская средняя общеобразовательная школа</t>
  </si>
  <si>
    <t>678715, РС (Я), Томпонский район, с.Теплый Ключ, ул. Дружбы 35.</t>
  </si>
  <si>
    <t>МОУ Томпонская районная многопрофильная гимназия</t>
  </si>
  <si>
    <t>678720, РС(Якутия), Томпонский район, п.Хандыга</t>
  </si>
  <si>
    <t>МОУ Тополинская средняя общеобразовательная школа</t>
  </si>
  <si>
    <t>678723, Республика Саха (Якутия), Томпонский улус, с Тополиное, пл Славы, д 5</t>
  </si>
  <si>
    <t>МОУ Хандыгинская вечерняя (сменная) общеобразовательная школа</t>
  </si>
  <si>
    <t>678720 респ. Саха (Якутия) п. Хандыга ул. Охлопкова, 11.</t>
  </si>
  <si>
    <t>МОУ Хандыгская средняя общеобразовательная школа</t>
  </si>
  <si>
    <t>678720, РС(Якутия), Томпонский район, п.Хандыга, ул. Магаданская,36</t>
  </si>
  <si>
    <t>МОУ Ынгинская средняя общеобразовательная школа</t>
  </si>
  <si>
    <t>678726,Республика Саха (Якутия), Томпонский район,с.Новый, ул.Центральная,8</t>
  </si>
  <si>
    <t>678350, Российская Федерация, Республика Саха (Якутия), Усть-Алданский улус, село Борогонцы, ул. Ленина, 80</t>
  </si>
  <si>
    <t>678350, Российская Федерация, Республика Саха (Якутия), Усть-Алданский улус(район), село Борогонцы, улица Ленина, 39</t>
  </si>
  <si>
    <t>678350, Российская Федерация, Республика Саха (Якутия), Усть-Алданский улус, село Борогонцы, ул. Героя Егорова, 8</t>
  </si>
  <si>
    <t>МОУ Ары-Титская начальная общеобразовательная школа-детский сад</t>
  </si>
  <si>
    <t>678371 Республика Саха (Якутия) Усть-Алданский улус (район) с.Ары-Тит ул.Центральная 20</t>
  </si>
  <si>
    <t>МОУ Ассоциированная многопрофильная Саха-Бельгийская гимназия</t>
  </si>
  <si>
    <t>678360, Республика Саха (Якутия) Усть-Алданский район село Кептени улица Ленина,28</t>
  </si>
  <si>
    <t>МОУ Балаганнахская начальная общеобразовательная школа-детский сад</t>
  </si>
  <si>
    <t>678354, Российская Федерация, Республика Саха (Якутия), Усть-Алданский улус, с Балаганнах, улица  М. Николаева, д. 4</t>
  </si>
  <si>
    <t>МОУ Батагайская средняя общеобразовательная школа им. Н.Н. Тарского</t>
  </si>
  <si>
    <t>678361, Россия, РС (Я), Усть-Алданский улус, с. Хомуста, ул. Н. Н. Тарского 1/2</t>
  </si>
  <si>
    <t>МОУ Бейдигинская средняя общеобразовательная школа</t>
  </si>
  <si>
    <t>678373, Якутия, Усть-Алданский улус, с. Бейдинга, ул. Пестрякова,28</t>
  </si>
  <si>
    <t>МОУ Бядинская основная общеобразовательная школа</t>
  </si>
  <si>
    <t>678362, Россия, РС (Я), Усть-Алданский улус, с. Бяди, ул. Центральная, 1</t>
  </si>
  <si>
    <t>МОУ Бярийинская средняя общеобразовательная школа им. В.Д. Лонгинова</t>
  </si>
  <si>
    <t>678356, Республика Саха (Якутия), Усть-Алданский улус, с.Бярийе, ул.Аржакова 1</t>
  </si>
  <si>
    <t>МОУ Далынская начальная общеобразовательная школа-детский сад</t>
  </si>
  <si>
    <t>678360,Республика Саха(Якути),Усть-Алданский улус(район),с.Далы, ул. Центральная д.12</t>
  </si>
  <si>
    <t>МОУ Дюпсюнская средняя общеобразовательная школа педагогического профиля им. И.Н. Жиркова</t>
  </si>
  <si>
    <t>678362, Россия, РС (Я), Усть-Алданский улус, с. Дюпся, ул. Ушницкого, 11</t>
  </si>
  <si>
    <t>МОУ Курбусахская средняя общеобразовательная школа им. Н.Н. Окоемова</t>
  </si>
  <si>
    <t>678354 Российская Федерация, Республика Саха (Якутия), Усть - Алданский улус, с. Ус -Кюель, улица окоемова, 19</t>
  </si>
  <si>
    <t>МОУ Легойская средняя общеобразовательная школа</t>
  </si>
  <si>
    <t>678360 Республика Саха (Якутия) Усть- Алданский улус (район) село Кептени улица Ленина,38</t>
  </si>
  <si>
    <t>МОУ Маягасская средняя общеобразовательная школа им. В.А. Протодьяконова-Кулантая</t>
  </si>
  <si>
    <t>678366,Республика Саха (Якутия). Усть-Алданский улус (район),с.Маягас, ул.В.А.Протодьяконова-Кулантая 7</t>
  </si>
  <si>
    <t>МОУ Мындабинская средняя общеобразовательная школа спортивного профиля</t>
  </si>
  <si>
    <t>678350 Республика Саха (Якутия)Усть-Алданский улус/, село Мындаба, ул. Ленина10/1</t>
  </si>
  <si>
    <t>МОУ Мюрюнская средняя общеобразовательная школа №1 им. Г.В. Егорова</t>
  </si>
  <si>
    <t xml:space="preserve"> 678350, Россия, РС (Я), Усть-Алданский улус, с. Борогонцы, ул. Ленина, 40</t>
  </si>
  <si>
    <t>МОУ Мюрюнская средняя общеобразовательная школа №2</t>
  </si>
  <si>
    <t>678350, Россия, РС (Я), Усть-Алданский улус, с. Борогонцы, ул. Ленина, 82</t>
  </si>
  <si>
    <t>МОУ Мюрюнская юношеская гимназия им. В.В. Алексеева</t>
  </si>
  <si>
    <t xml:space="preserve">678350, Республика Саха (Якутия), Усть-Алданский улус (район), с.Борогонцы, ул.Комсомольская, дом 8. </t>
  </si>
  <si>
    <t>МОУ Наяхинская средняя общеобразовательная школа</t>
  </si>
  <si>
    <t>678363 Республика Саха (Якутия), Усть-Алданский район, село Балыктах, улица Наяхинская, дом 12</t>
  </si>
  <si>
    <t>МОУ Окоемовская основная общеобразовательная школа им. И.В. Пухова</t>
  </si>
  <si>
    <t>Усть-Алданский улус, с. Окоемовка, ул. Окоемова 15</t>
  </si>
  <si>
    <t>МОУ Онерская средняя общеобразовательная школа имени М. М, Стрекаловского</t>
  </si>
  <si>
    <t>678358 Республика Саха (Якутия), Усть - Алданский улус, с.Эселях, ул.Ленина,1</t>
  </si>
  <si>
    <t>МОУ Орто-Эбянская основная общеобразовательная школа имени П. П. Пестрякова</t>
  </si>
  <si>
    <t>678373 Республика Саха (Якутия) Усть-Алданский улус (район), с.Арылах, улица Данилова,1</t>
  </si>
  <si>
    <t>МОУ Оспехская средняя общеобразовательная школа</t>
  </si>
  <si>
    <t xml:space="preserve">678357, Республика Саха (Якутия), Усть-алданский район, с. Дыгдал ул. И.А.Сивцева 19"А" </t>
  </si>
  <si>
    <t>МОУ Сасылыканская основная общеобразовательная школа</t>
  </si>
  <si>
    <t>678371, Российская Федерация, Республика Саха (Якутия), Усть-Алданский улус, с Сасылыкан, улица Н.А.Портнягина, д. 10</t>
  </si>
  <si>
    <t>МОУ Соттинская средняя общеобразовательная школа</t>
  </si>
  <si>
    <t>678371 Республика Саха (Якутия)Усть-Алданский улус (район) с. Огородтах ул. l.Г. Охлопкова, д.1</t>
  </si>
  <si>
    <t>МОУ Сырдахская средняя общеобразовательная школа им. И.С. Портнягина</t>
  </si>
  <si>
    <t>678372 Республика Саха (Якутия) Усть-Алданский улус, с.Сырдах ул. Победы 11</t>
  </si>
  <si>
    <t>МОУ Тандинская средняя общеобразовательная школа</t>
  </si>
  <si>
    <t xml:space="preserve">678359 Республика Саха(Якутия)Усть-Алданский улус(район)с.Танда ул.В.Андросова.13 </t>
  </si>
  <si>
    <t>МОУ Тит-Арынская основная общеобразовательная школа им. И.С. Колодезникова</t>
  </si>
  <si>
    <t>678368, Республика Саха (Якутия), Усть-Алданский улус, с. Тит-Ары, ул. А.Д.Егорова, 5</t>
  </si>
  <si>
    <t>МОУ Тулунинская средняя общеобразовательная школа имени П. В. Аммосова</t>
  </si>
  <si>
    <t>678367 Республика Саха (Я)Усть-Алданский район , с. Тулуна, ул. Аммосова, 4</t>
  </si>
  <si>
    <t>МОУ Тумульская средняя общеобразовательная школа</t>
  </si>
  <si>
    <t xml:space="preserve">678365 Республика Саха(Якутия) Усть-Алданский улус, с. Тумул, ул. С.Аржакова, д 23 </t>
  </si>
  <si>
    <t>МОУ Тюляхская средняя общеобразовательная школа им. Д.Д. Оллонова</t>
  </si>
  <si>
    <t>678355, Республика Саха (Якутия) Усть-Алданский улус, село Кылайы, улица Ленина,19</t>
  </si>
  <si>
    <t>МОУ Усун-Кюельская основная общеобразовательная школа</t>
  </si>
  <si>
    <t>678369,Усть-Алданский улус, с. Усун-Кюель, ул. Н.И. Оллонова, 18</t>
  </si>
  <si>
    <t>МОУ Хомустахская основная общеобразовательная школа</t>
  </si>
  <si>
    <t>678360, Республика Саха (Якутия), Усть-Алданский улус, п/о Кептени, с. Хомустах, ул. С.К. Попова,31</t>
  </si>
  <si>
    <t>МОУ Хоногорская основная общеобразовательная школа</t>
  </si>
  <si>
    <t>6787371, Республика Саха (Якутия), Усть-Алднский улус, село Хоногор, ул.Т.Т.Татаринова, д. 52</t>
  </si>
  <si>
    <t>МОУ Чаранская средняя общеобразовательная школа им. В.Н. Мигалкина</t>
  </si>
  <si>
    <t>678370, Республика Саха (Якутия), Усть-Алданский улус, с. Чаран. ул. Д.Бурцева 22</t>
  </si>
  <si>
    <t>МОУ Чериктейская средняя общеобразовательная школа им. В.Ф. Афанасьева-Алданского</t>
  </si>
  <si>
    <t>678364Республика Саха(Якутия) Усть-Алданский улус(район) с.Чериктей Ул.Гуляева №1</t>
  </si>
  <si>
    <t>Республика Северная Осетия-Алания</t>
  </si>
  <si>
    <t>kla78@bk.ru
hacaevafm@mail.ru</t>
  </si>
  <si>
    <t>г. Владикавказ, ул. Ватутина, 44-46, СОГУ</t>
  </si>
  <si>
    <t>Муниципальное бюджетное общеобразовательное учреждение "Основная общеобразовательная школа-интернат имени З.К.Тигеева г.Моздока</t>
  </si>
  <si>
    <t>Бакина Елена Алексеевна, учитель географии</t>
  </si>
  <si>
    <t>8 928 481 06 59</t>
  </si>
  <si>
    <t>mozdok-int1@list.ru</t>
  </si>
  <si>
    <t>Моздокский район, г.Моздок, ул.Кирова 4</t>
  </si>
  <si>
    <t>Муниципальное бюджетное общеобразовательное учреждение "Средняя общеобразовательная школа №1 с.Октябрьское"</t>
  </si>
  <si>
    <t>Ексиева Софья Александровна</t>
  </si>
  <si>
    <t>8 867 382 25 87</t>
  </si>
  <si>
    <t xml:space="preserve"> uopr@mail.ru
</t>
  </si>
  <si>
    <t>Пригородный район, с.Октябрьское, ул.Гагарина,18</t>
  </si>
  <si>
    <t>Муниципальное казённое общеобразовательное учреждение "Средняя общеобразовательная школа № 6 г.Беслан"</t>
  </si>
  <si>
    <t>Дзуцева Фатима Шамильевна – руководитель информационно-ресурсного центра УФМС Правобережного района</t>
  </si>
  <si>
    <t>8 928 070 06 471</t>
  </si>
  <si>
    <t>metodist_56@mail.ru</t>
  </si>
  <si>
    <t>Правобережный район, г.Беслан, ул. Ленина, 14</t>
  </si>
  <si>
    <t>Муниципальное бюджетное общеобразовательное учреждение "Средняя общеобразовательная школа №1 г. Ардон"</t>
  </si>
  <si>
    <t>Гуацаева Татьяна Ивановна – заместитель директора</t>
  </si>
  <si>
    <t>8 928 855 59 22</t>
  </si>
  <si>
    <t>ARDON1@LIST.RU</t>
  </si>
  <si>
    <t>Ардонский район, г. Ардон, ул. Пролетарская, 83</t>
  </si>
  <si>
    <t>Муниципальное казённое общеобразовательное учреждение "Средняя общеобразовательная школа № 1 с. Эльхотово"</t>
  </si>
  <si>
    <t>Дзиова Альбина Борисовна – заместитель директора по ВР</t>
  </si>
  <si>
    <t>8 962 743 82 76</t>
  </si>
  <si>
    <t>elchotovo1@mail.ru</t>
  </si>
  <si>
    <t>Кировский район, с. Эльхотово, ул. А. Карсанова,6</t>
  </si>
  <si>
    <t>Муниципальное казённое общеобразовательное учреждение "Средняя общеобразовательная школа № 3 г. Алагир"</t>
  </si>
  <si>
    <t>Бицоева Залина Константиновна – методист</t>
  </si>
  <si>
    <t>8 918 709 29 13</t>
  </si>
  <si>
    <t>bitsoeva1985@mail.ru</t>
  </si>
  <si>
    <t>Алагирский район, Алагир, ул. Ленина, д. 109</t>
  </si>
  <si>
    <t>Муниципальное казённое общеобразовательное учреждение "Основная общеобразовательная школа № 3 г . Дигора"</t>
  </si>
  <si>
    <t>Тогоева Людмила Теховна – специалист управления образования по дополнительному образованию Дигорского района</t>
  </si>
  <si>
    <t>8 988 836 99 63</t>
  </si>
  <si>
    <t>diguo@mail.ru</t>
  </si>
  <si>
    <t>Дигорский р-н, г. Дигора, ул. Калицова, 79</t>
  </si>
  <si>
    <t>Темирова Светлана Муратовна –главный специалист управления образования Ирафского района</t>
  </si>
  <si>
    <t>8 867 343 15 05
8 988 832 73 60</t>
  </si>
  <si>
    <t>iraf_ruo@mail.ru      s.temirowa89@mail.ru</t>
  </si>
  <si>
    <t>Ирафский район, с. Чикола, улица братьев Албегоновых, 83</t>
  </si>
  <si>
    <t>г.Владикавказ, ул.Интернациональная, д.22</t>
  </si>
  <si>
    <t>закрытая</t>
  </si>
  <si>
    <t>Моздокский филиал негосударственного образовательного учреждения высшего образования "Московская академия экономики и права"</t>
  </si>
  <si>
    <t>Мурадян Тигран Леонидович</t>
  </si>
  <si>
    <t>8 (86736) 2 45 63                     8 928 495 61 88</t>
  </si>
  <si>
    <t>tiko-tikosha@yandex.ru, mb_mael@mail.ru</t>
  </si>
  <si>
    <t>Муниципальное казённое общеобразовательное учреждение "Средняя общеобразовательная школа №2  с.Эльхотово"</t>
  </si>
  <si>
    <t>Джатиева Зарина Валерьевна – учитель географии</t>
  </si>
  <si>
    <t>8 903 484 31 33</t>
  </si>
  <si>
    <t>elchotovo2@gmail.com</t>
  </si>
  <si>
    <t>Кировский район, с.Эльхотово, ул. Братьев Бароевых, 5.</t>
  </si>
  <si>
    <t>Муниципальное казённое общеобразовательное учреждение "Средняя общеобразовательная школа №3  с. Эльхотово"</t>
  </si>
  <si>
    <t>Танделова Альбина  Сосланбековна – учитель  географии</t>
  </si>
  <si>
    <t>8 (86735) 5 19 43</t>
  </si>
  <si>
    <t>elchotovo3@mail.ru</t>
  </si>
  <si>
    <t>Кировский район, с. Эльхотово, ул. Генерала Карсанова, 5</t>
  </si>
  <si>
    <t>Муниципальное казённое общеобразовательное учреждение "Средняя общеобразовательная школа №2 с.Чикола"</t>
  </si>
  <si>
    <t>Ирафский район, с.Чикола, ул.Хасцаева 127.</t>
  </si>
  <si>
    <t>Муниципальное казённое общеобразовательное учреждение "Средняя общеобразовательная школа №3 с.Чикола"</t>
  </si>
  <si>
    <t>Ирафский район, с.Чикола, ул.Магомета Баликоева 57</t>
  </si>
  <si>
    <t>Муниципальное казённое общеобразовательное учреждение "Средняя общеобразовательная школа с.Лескен"</t>
  </si>
  <si>
    <t>Ирафский район, с.Лескен,ул Тубеева, 92а</t>
  </si>
  <si>
    <t>Муниципальная бюджетная общеобразовательная организация  "Средняя общеобразовательная школа с.Сурх-Дигора"</t>
  </si>
  <si>
    <t>Ирафский р-н, Сурх-Дигора с, Ленина, 70</t>
  </si>
  <si>
    <t>Муниципальное казённое общеобразовательное учреждение "Средняя общеобразовательная школа №1 ст.Змейская"</t>
  </si>
  <si>
    <t>Качмазова Татьяна Анатольевна – учитель  географии</t>
  </si>
  <si>
    <t>8 906 188 28 38</t>
  </si>
  <si>
    <t>zmeiska1@mail.ru</t>
  </si>
  <si>
    <t>Кировский район, с. Змейская, ул. Ленина, д. 88</t>
  </si>
  <si>
    <t>Муниципальное казённое общеобразовательное учреждение "Средняя общеобразовательная школа №2 ст. Змейская"</t>
  </si>
  <si>
    <t>Гизоева Ирина Сергеевна – учитель  географии</t>
  </si>
  <si>
    <t>8 962 750 17 91</t>
  </si>
  <si>
    <t>zmeiska2@mail.ru</t>
  </si>
  <si>
    <t>Кировский р-н, ст. Змейская, ул.Чапаева,49</t>
  </si>
  <si>
    <t>Хабалова Карина Хазбиевна – учитель истории</t>
  </si>
  <si>
    <t>8 (86735) 5 41 18</t>
  </si>
  <si>
    <t>iran152007@yndex.ru</t>
  </si>
  <si>
    <t>Кировский район, с. Иран, ул. Плиева, 26</t>
  </si>
  <si>
    <t>Ваниева Белла Муратовна – учитель нем.яз.</t>
  </si>
  <si>
    <t>8 988 835 53 15</t>
  </si>
  <si>
    <t>stavd-dort@mail.ru</t>
  </si>
  <si>
    <t>Кировский район, с. Ставд-Дорт, ул. Таболова, 25</t>
  </si>
  <si>
    <t>Муниципальное казённое общеобразовательное учреждение "Средняя общеобразовательная школа им. Б.Х.Моргоева с.Карджин"</t>
  </si>
  <si>
    <t>Хотова Ульяна Владимировна – заместитель директора по ВР</t>
  </si>
  <si>
    <t>Муниципальное казённое общеобразовательное учреждение "Средняя общеобразовательная школа с. Дарг-Кох"</t>
  </si>
  <si>
    <t>Дарчиева Аза Евграфовна – заместитель директора по ВР</t>
  </si>
  <si>
    <t>8 918 835 09 18</t>
  </si>
  <si>
    <t>darg-koh@mail.ru</t>
  </si>
  <si>
    <t>Кировский район, с. Дарг-Кох, ул. Революции, 75</t>
  </si>
  <si>
    <t>Муниципальное казённое общеобразовательное учреждение "Средняя общеобразовательная школа с. Комсомольское"</t>
  </si>
  <si>
    <t>Кулумбекова Рита Владимировна– учитель географии</t>
  </si>
  <si>
    <t>8 962 746 52 70</t>
  </si>
  <si>
    <t>komsomolskoe1@mail.ru</t>
  </si>
  <si>
    <t>Кировский район, с. Комсомольское, ул. Ленина, 62</t>
  </si>
  <si>
    <t>Муниципальное бюджетное общеобразовательное учреждение "Средняя общеобразовательная школас. Кадгарон"</t>
  </si>
  <si>
    <t>Адырхаева Залина Сталбековна – руководитель РМО  учителей географии</t>
  </si>
  <si>
    <t>8 919 423 02 75</t>
  </si>
  <si>
    <t>ad.zalina@yandex.ru</t>
  </si>
  <si>
    <t>Ардонский район, с. Кадгарон, ул. Гагкаева, 30</t>
  </si>
  <si>
    <t>Федеральное государственное автономное образовательное учреждение высшего образования "Казанский (Приволжский) федеральный университет. Институт управления, экономики и финансов</t>
  </si>
  <si>
    <t>Ильгизар    Тимергалиевич Гайсин           Панасюк Михаил Валентинович</t>
  </si>
  <si>
    <t>8 919 639 71 91                                 8 987 411 44 30                          8 919 39 71 91</t>
  </si>
  <si>
    <t>gaisinilgizar@yandex.ru  mp3719@yandex.ru</t>
  </si>
  <si>
    <t>г. Казань, ул. Бутлерова 4, аудитории: С401, С402, С403, С405</t>
  </si>
  <si>
    <t xml:space="preserve">http://kpfu.ru/institutes/institut-upravleniya-ekonomiki-i-finansov
http:\\kpfu.ru
 </t>
  </si>
  <si>
    <t>Гараева Венера Азатовна</t>
  </si>
  <si>
    <t>8 987 003 48 05</t>
  </si>
  <si>
    <t>3605002184@edu.tatar.ru</t>
  </si>
  <si>
    <t>Сармановский район, п.г.т. Джалиль, ул. Ахмадиева, д.39а.</t>
  </si>
  <si>
    <t>https://edu.tatar.ru/sarmanovo/dzalil/gym/page882801.htm</t>
  </si>
  <si>
    <t>kgotour@mail.ru</t>
  </si>
  <si>
    <t>school56@guoedu.ru, Anna2008-08@mail.ru</t>
  </si>
  <si>
    <r>
      <rPr>
        <sz val="8"/>
        <color rgb="FFFF0000"/>
        <rFont val="Times New Roman"/>
        <family val="1"/>
        <charset val="204"/>
      </rPr>
      <t>geodikt15perm@mail.ru,</t>
    </r>
    <r>
      <rPr>
        <sz val="8"/>
        <color theme="1"/>
        <rFont val="Times New Roman"/>
        <family val="1"/>
        <charset val="204"/>
      </rPr>
      <t xml:space="preserve"> frolova@psu.ru</t>
    </r>
  </si>
  <si>
    <t>г. Пермь, ул. Букирева, 15, Генкеля 8.</t>
  </si>
  <si>
    <t>Elevino2004@maiL.ru</t>
  </si>
  <si>
    <t>г. Каменск-Уральский, улица Исетская, дом 20</t>
  </si>
  <si>
    <t>г. Казань, Оренбургский тракт, 6</t>
  </si>
  <si>
    <t>Грунская Светлана Игоревна</t>
  </si>
  <si>
    <t>МОУ Элэсинская начальная общеобразовательная школа-детский сад</t>
  </si>
  <si>
    <t>678365, Республика Саха (Якутия), Усть-Алданский улус, с. Элясин, ул. Сыгатская дом 1</t>
  </si>
  <si>
    <t>МОУ Белькачинская основная общеобразовательная школа</t>
  </si>
  <si>
    <t>678638 Республика Саха (Якутия) Усть- Майский улус (район) с. Белькачи ул. Школьная дом 10</t>
  </si>
  <si>
    <t>МОУ Звездочнинская средняя общеобразовательная школа</t>
  </si>
  <si>
    <t>678620 Республика Саха (Якутия) Усть-Майский улус (район) п.Звездочка</t>
  </si>
  <si>
    <t>МОУ Кюпская средняя общеобразовательная школа с агротехническим профилем</t>
  </si>
  <si>
    <t>678624, Республика Саха (Якутия), Усть-Майский район, н.Кюпцы, ул.Советская 24</t>
  </si>
  <si>
    <t>МОУ Петропавловская средняя общеобразовательная школа с агротехническим профилем</t>
  </si>
  <si>
    <t>678631, Республика Саха(Якутия), Усть-Майский улус(район), с.Петропавловск, ул. Прокопьева, 2а.</t>
  </si>
  <si>
    <t>МОУ Солнечнинская средняя общеобразовательная школа</t>
  </si>
  <si>
    <t>678635, Республика Саха (Якутия), Усть-Майский улус (район), п. Солнечный, ул. Строителей, д. 14</t>
  </si>
  <si>
    <t>МОУ Тумульская начальная школа-детский сад</t>
  </si>
  <si>
    <t>678624 РС(Я) Усть-Майский улус (район) с.Кюпцы уч.тумул ул.Ноторская 14/1</t>
  </si>
  <si>
    <t>МОУ Усть-Майская средняя общеобразовательная школа</t>
  </si>
  <si>
    <t>678620 Республика Саха (Якутия) Усть-Майский улус (район) п.Усть-Мая ул.Первомайская д.18</t>
  </si>
  <si>
    <t>МОУ Усть-Мильская основная общеобразовательная школа</t>
  </si>
  <si>
    <t>678622 Республика Саха (Якутия) Усть-Майский улус (район) село Усть-Миль улица Алданская дом 46</t>
  </si>
  <si>
    <t>МОУ Эжанская средняя общеобразовательная школа</t>
  </si>
  <si>
    <t>678620 Республика Саха (Якутия) Усть-Майский улус (район) с. Эжанцы</t>
  </si>
  <si>
    <t>МОУ Эльдиканская средняя общеобразовательная школа</t>
  </si>
  <si>
    <t>678623 Саха (Якутия) Усть-Майский улус (район), п. Эльдикан, ул. Алданская д.37</t>
  </si>
  <si>
    <t>МБОУ Депутатская средняя общеобразовательная школа с углубленным изучением отдельных предметов</t>
  </si>
  <si>
    <t>МДОУ "Депутатский детский сад "Умка"</t>
  </si>
  <si>
    <t>МДОУ "Казачинский детский сад "Кэнчээри"</t>
  </si>
  <si>
    <t xml:space="preserve">678560 ул. Барона Толля д. 6 Усть-Янский улус, с. Казачье   </t>
  </si>
  <si>
    <t>МДОУ "Силянняхский детский сад "Олененок"</t>
  </si>
  <si>
    <t>678552, РС(Я), Усть-Янский район,с. Сайылык, улица Центральная, 11</t>
  </si>
  <si>
    <t>МДОУ "Туматский детский сад "Олененок"</t>
  </si>
  <si>
    <t>678564 Усть-Янский улус(район) с.Тумат Совхозная № 1</t>
  </si>
  <si>
    <t>МДОУ "Усть-Куйгинский детский сад "Чебурашка"</t>
  </si>
  <si>
    <t>678550 п.Усть – Куйга, Усть – Янский район, Республика Саха( Якутия),улица Зеленая 29</t>
  </si>
  <si>
    <t>МДОУ "Усть-Янский детский сад "Радуга"</t>
  </si>
  <si>
    <t>678563, Саха /Якутия/ Респ, Усть-Янский у, Усть-Янск с, Я. Санникова ул, дом № 4</t>
  </si>
  <si>
    <t>МДОУ "Хайырский детский сад "Олененок"</t>
  </si>
  <si>
    <t>678571, Республика Саха (Якутия), Усть-Янский улус, н.Хайыр, улица Марии Стручковой, дом 2.</t>
  </si>
  <si>
    <t>МОУ Казачинская средняя общеобразовательная школа</t>
  </si>
  <si>
    <t>678560 Республика Саха(Якутия) Усть-Янский улус, н.Казачье ул.Ивана Реброва,4/1</t>
  </si>
  <si>
    <t>МОУ Нижнеянская средняя общеобразовательная школа</t>
  </si>
  <si>
    <t xml:space="preserve">678562 Республика Саха (Якутия) Усть - Янский район п. Нижнеянск, ул. Набережная, 1 </t>
  </si>
  <si>
    <t>МОУ Силянняхская средняя общеобразовательная школа имени П. Н. Николаева</t>
  </si>
  <si>
    <t>678552 РС(Я), Усть-Янский район с. Сайылык, ул Набережная, д4</t>
  </si>
  <si>
    <t>МОУ Туматская средняя общеобразовательная школа</t>
  </si>
  <si>
    <t>678564, Республика Саха (Якутия), Усть – Янский район, с.Тумат, ул. А.А.Томского, дом 2.</t>
  </si>
  <si>
    <t>МОУ Усть-Куйгинская средняя общеобразовательная школа</t>
  </si>
  <si>
    <t>678550, Усть-Янский район, поселок Усть-Куйга, улица 50 лет Октября, 9.</t>
  </si>
  <si>
    <t>МОУ Усть-Янская основная общеобразовательная школа имени С. В. Горохова</t>
  </si>
  <si>
    <t>678563  Республика Саха (Якутия), Усть-Янский район, с. Усть-Янск, улица Мира 12</t>
  </si>
  <si>
    <t>МОУ Уяндинская основная общеобразовательная школа</t>
  </si>
  <si>
    <t>678540, Усть-Янский улус, с. Уянди</t>
  </si>
  <si>
    <t>МОУ Хайырская средняя общеобразовательная школа</t>
  </si>
  <si>
    <t>678571, РС(Я), Усть-Янский улус, с.Хайыр, ул. А.Болтунова, д.12</t>
  </si>
  <si>
    <t>МОУ Юкагирская основная общеобразовательная школа</t>
  </si>
  <si>
    <t>678560  н. Юкагир, Усть-Янского, Республика Саха (Я)</t>
  </si>
  <si>
    <t>678000, Республика Саха (Якутия), Хангаласский улус, г.Покровск</t>
  </si>
  <si>
    <t>МБОУ Покровская средняя общеобразовательная школа №2</t>
  </si>
  <si>
    <t>678000, Республика Саха (Якутия), Хангаласский улус, г.Покровск, ул.Бр.Ксенофонтовых, 31</t>
  </si>
  <si>
    <t>МБОУ Покровская улусная многопрофильная гимназия</t>
  </si>
  <si>
    <t>678000 Республика Саха (Якутия), г.Покровск, ул. Орджоникидзе, 30</t>
  </si>
  <si>
    <t>МОУ III-Мальжегарская основная общеобразовательная школа имени И.А. Федорова</t>
  </si>
  <si>
    <t>678024 Республика Саха (Якутия) Хангаласский улус с.Чкалов ул.Мира 10</t>
  </si>
  <si>
    <t>МОУ II-Жемконская средняя общеобразовательная школа</t>
  </si>
  <si>
    <t>678014,Республика Саха (Якутия),Хангаласский улус, село Кердем, улица Школьная, 14</t>
  </si>
  <si>
    <t>МОУ II-Мальжагарская средняя общеобразовательная школа</t>
  </si>
  <si>
    <t>678023 РС(Я)МР "Хангаласский улус" с. Улахан-Ан ул. А.Самсонова, 28</t>
  </si>
  <si>
    <t>МОУ I-Жемконская средняя общеобразовательная школа</t>
  </si>
  <si>
    <t>678013 Республика Саха (Якутия) Хангаласский улус с.Тит-Эбя ул.Школьная, 7</t>
  </si>
  <si>
    <t>МОУ V-Мальжегарская средняя общеобразовательная школа</t>
  </si>
  <si>
    <t>678027 Республика Саха(Якутия),Хангаласский улус (район),с.Кытыл-Дюра,ул.Исая-Никифорова,дом 27</t>
  </si>
  <si>
    <t>МОУ Бестяхская средняя общеобразовательная школа</t>
  </si>
  <si>
    <t xml:space="preserve">678021 Республика Саха (Якутия) Хангаласский район с. Бестях ул. Центральная, 3 </t>
  </si>
  <si>
    <t>МОУ Булгунняхтахская средняя общеобразовательная школа имени С.П. Ефремова</t>
  </si>
  <si>
    <t>Республика Саха (Якутия) Хангаласский улус(район) с. Булгунняхтах ул. Советская 58. Индекс:678022</t>
  </si>
  <si>
    <t>МОУ Вечерняя (сменная) общеобразовательная школа</t>
  </si>
  <si>
    <t xml:space="preserve">678000 Республика Саха (Якутия) Хангаласский улус г. Покровск улица Заводская 6 </t>
  </si>
  <si>
    <t>МОУ Едяйская средняя общеобразовательная школа</t>
  </si>
  <si>
    <t>678000 Республика Саха (Якутия) Хангаласский улус с. Едейцы</t>
  </si>
  <si>
    <t>МОУ Иситская агротехническая средняя общеобразовательная школа</t>
  </si>
  <si>
    <t xml:space="preserve">678028 Республика Саха (Якутия), Хангаласский улус, село Исит, ул. Юбилейная 37 </t>
  </si>
  <si>
    <t>МОУ Качикатская средняя общеобразовательная школа имени С.П. Барашкова</t>
  </si>
  <si>
    <t xml:space="preserve">678006, Республика Саха (Якутия), Хангаласский улус, с.Качикатцы, ул.Ленина, 19А, </t>
  </si>
  <si>
    <t>МОУ Красноручейская основная общеобразовательная школа</t>
  </si>
  <si>
    <t>678006 село Кысыл -Юрюйя Хангаласский улус РС(Я) улица Ларионова №31</t>
  </si>
  <si>
    <t>МОУ Мохсоголлохская средняя общеобразовательная школа</t>
  </si>
  <si>
    <t>678020 Республика Саха, Хангаласский район,п.Мохсоголлох, ул. Заводская 11.</t>
  </si>
  <si>
    <t>МОУ Ойская средняя общеобразовательная школа имени А.В. Дмитриева</t>
  </si>
  <si>
    <t>678012 Республика Саха (Якутия), Хангаласский район, с.Ой, ул. Горького, д.56</t>
  </si>
  <si>
    <t>МОУ Октемская средняя общеобразовательная школа</t>
  </si>
  <si>
    <t>678011 Республика Саха(Якутия), Хангаласский улус, с.Октемцы, ул.Ярославского, 7</t>
  </si>
  <si>
    <t>МОУ Октемский лицей</t>
  </si>
  <si>
    <t>678011 Республика Саха (Якутия), Хангаласский улус, с. Чапаево, ул. Николаева,1</t>
  </si>
  <si>
    <t>МОУ Покровская средняя общеобразовательная школа №1</t>
  </si>
  <si>
    <t>678000, Республика Саха (Якутия),Хангаласский улус,г.Покровск Ул. Орджоникидзе,74.</t>
  </si>
  <si>
    <t>МОУ Покровская средняя общеобразовательная школа №3</t>
  </si>
  <si>
    <t>678000 Республики  Саха (Якутия ) г.Покровск, улица Братьев Ксенофонтовых 106.</t>
  </si>
  <si>
    <t>МОУ Покровская средняя общеобразовательная школа №4</t>
  </si>
  <si>
    <t>678000 Республика Саха (Якутия) Хангаласский улус г.Покровск ул.Южная,6</t>
  </si>
  <si>
    <t>МОУ Синская средняя общеобразовательная школа</t>
  </si>
  <si>
    <t>678025 Республика Саха (Якутия) Хангаласский улус с.Синск ул.Красноармейская, 38</t>
  </si>
  <si>
    <t>МОУ Техтюрская средняя общеобразовательная школа</t>
  </si>
  <si>
    <t>678017 Республика Саха (Якутия), Хангаласский улус, с. Техтюр, ул. Тыгын Дархан, 1</t>
  </si>
  <si>
    <t>МОУ Тит-Аринская средняя общеобразовательная школа имени Г.В. Ксенофонтова</t>
  </si>
  <si>
    <t>678024 Республика Саха (Якутия) Хангаласский район с. Тит Ары Нагорная, 5</t>
  </si>
  <si>
    <t>678024, Республика Саха (Якутия), Хангаласский район, село Тумул, ул.Семилетка, 21</t>
  </si>
  <si>
    <t>МОУ Улах-Анская средняя общеобразовательная школа имени А.И. Притузова</t>
  </si>
  <si>
    <t>678016 Республика Саха (Якутия), Хангаласский улус, с. Улах-Ан, ул. Иванова, 21</t>
  </si>
  <si>
    <t>МОУ Хоточчунская основная общеобразовательная школа</t>
  </si>
  <si>
    <t>Хангаласский улус, с. Хоточчу, ул.бр. Варламовых 7 индекс:678013</t>
  </si>
  <si>
    <t>678670 Республика Саха (Якутия) Чурапчинский улус, с.Чурапча, ул.Карла Маркса, 15а</t>
  </si>
  <si>
    <t>МОУ Алагарская средняя общеобразовательная школа имени Г.Д. Протодьяконова</t>
  </si>
  <si>
    <t>678683 Республика Саха (Якутия)Чурапчинский улус (район) с. Чыаппара ул. Протодьяконова,29</t>
  </si>
  <si>
    <t>МОУ Амгинская средняя общеобразовательная школа имени Р.И. Константинова</t>
  </si>
  <si>
    <t>678677 РС (Я), Чурапчинский улус, с.Мындагай, ул.Ленина,11</t>
  </si>
  <si>
    <t>МОУ Арылахская средняя общеобразовательная школа</t>
  </si>
  <si>
    <t>78691, Российская Федерация, Республика Саха (Якутия), Чурапчинский улус, с. Арылах ул. Комсомольская, 13</t>
  </si>
  <si>
    <t>МОУ Бахсытская средняя общеобразовательная школа имени Д.Г. Барашкова</t>
  </si>
  <si>
    <t>678683 Республика Саха/Якутия/, Чурапчинского района, с Толон Бахсытского наслега, улица Мира, 5</t>
  </si>
  <si>
    <t>МОУ Болтогинская средняя общеобразовательная школа имени Н.Д. Субурусского</t>
  </si>
  <si>
    <t>678686,с.Харбала-2,Чурапчинский улус Республика Саха(Якутия)</t>
  </si>
  <si>
    <t>МОУ Бэринская начальная школа-детский сад</t>
  </si>
  <si>
    <t xml:space="preserve">678674, РС (Я), Чурапчинский улус, Сыланский наслег, участок Бэрэ, ул.Сивцева,14
</t>
  </si>
  <si>
    <t>МОУ Диринская средняя общеобразовательная агрошкола имени И.Е. Федосеева-Доосо</t>
  </si>
  <si>
    <t xml:space="preserve">678680 РС (Я), Чурапчинский улус, с.Дирин, ул.Марыкчанская, 10
</t>
  </si>
  <si>
    <t>МОУ Кындальская начальная школа-детский сад</t>
  </si>
  <si>
    <t>678686 РС (Я), Чурапчинский улус, Болтогинский наслег, участок Кындал</t>
  </si>
  <si>
    <t>Федеральное государственное бюджетное образовательное учреждение высшего образования "Воронежский государственный университет"</t>
  </si>
  <si>
    <t>МОУ Кытанахская средняя общеобразовательная школа им. В.С. Яковлева-Далана</t>
  </si>
  <si>
    <t>678675 Республика Саха (Якутия) Чурапчинский улус с.Килянки, ул.Березовая, 8</t>
  </si>
  <si>
    <t>МОУ Мугудайская средняя общеобразовательная школа имени Д.Д. Красильникова</t>
  </si>
  <si>
    <t>678682 РС (Я), Чурапчинский улус, с.Маралайы, ул.Октябрьская, д.79</t>
  </si>
  <si>
    <t>МОУ Ожулунская средняя общеобразовательная школа</t>
  </si>
  <si>
    <t>678678 Республика Саха Якутия Чурапчинский улус район село. Дябыла ул. Карла Маркса 25</t>
  </si>
  <si>
    <t>МОУ Оргинская начальная школа-детский сад</t>
  </si>
  <si>
    <t>678692, РС (Я), Чурапчинский улус (район), Хадарский наслег, участок Орга, ул. Оргинская, д.21</t>
  </si>
  <si>
    <t>МОУ Соловьевская средняя общеобразовательная школа им. П. М. Васильева</t>
  </si>
  <si>
    <t>678679 РС (Я), Чурапчинский улус, с.Мырыла, ул. Амгинская, д.40</t>
  </si>
  <si>
    <t>МОУ Сыланская авторская средняя общеобразовательная школа имени профессора Г.П. Башарина</t>
  </si>
  <si>
    <t>678674 РС (Я)Чурапчинский улус, с.Усун-Кюель, ул. Макарова, 5</t>
  </si>
  <si>
    <t>МОУ Теинская начальная школа-детский сад</t>
  </si>
  <si>
    <t>678674 РС (Я), Чурапчинский улус, Сыланский наслег, участок Тея, ул, Монастырева, д.13</t>
  </si>
  <si>
    <t>МОУ Телейская средняя общеобразовательная школа</t>
  </si>
  <si>
    <t>678681 РС (Я), Чурапчинский улус, с.Телей-Диринг, ул. Улуу Сыьыы, 3</t>
  </si>
  <si>
    <t>МОУ Улахан-Кюельская основная общеобразовательная школа</t>
  </si>
  <si>
    <t>678674, Республика Саха (Якутия), Чурапчинский улус, с. Улахан - Кюель, ул. Мельницкая 14</t>
  </si>
  <si>
    <t>МОУ Хадарская средняя общеобразовательная школа им. С.Д. Флегонтова</t>
  </si>
  <si>
    <t>678692 Республика Саха (Якутия),Чурапчинский улус, с.Юрюнг-Кюель</t>
  </si>
  <si>
    <t>МОУ Хатылынская средняя общеобразовательная школа имени В.С. Соловьева-Болот Боотура</t>
  </si>
  <si>
    <t xml:space="preserve">678685 РС (Я), Чурапчинский улус, с.Харбала 1, ул.Партизанская, 16
</t>
  </si>
  <si>
    <t>МОУ Хахыйахская начальная школа-детский сад</t>
  </si>
  <si>
    <t>678679,Республика Саха (Якутия),Чурапчинский улус, с. Хахыйах, ул.Хомподоева,10.</t>
  </si>
  <si>
    <t>МОУ Хаяхсытская средняя общеобразовательная школа имени А.П. Илларионова</t>
  </si>
  <si>
    <t>678687 Республика Саха (Якутия)Чурапчинский улус (район) с.Туора-Кюель ул.Комсомольская 16</t>
  </si>
  <si>
    <t>МОУ Чакырская средняя общеобразовательная школа им. С.С. Яковлева-Эрилик-Эристина</t>
  </si>
  <si>
    <t>678690 РС (Я), Чурапчинский улус, с.Толон, ул.Эрилик Эристина, д.1</t>
  </si>
  <si>
    <t>МОУ Чурапчинская средняя общеобразовательная школа №1 имени С.А. Новгородова</t>
  </si>
  <si>
    <t xml:space="preserve">678670 Республика Саха (Якутия) Чурапчинский улус (район) село Чурапча улица Октябрьская, 32 
</t>
  </si>
  <si>
    <t>МОУ Чурапчинская средняя общеобразовательная школа №2</t>
  </si>
  <si>
    <t>678670 РС (Я), Чурапчинский улус, с.Чурапча, ул.Нерюнгринская, 42</t>
  </si>
  <si>
    <t>МОУ Чурапчинская улусная гимназия</t>
  </si>
  <si>
    <t xml:space="preserve">678670 РС (Я), Чурапчинский улус, с.Чурапча, ул.Петровского, 29
</t>
  </si>
  <si>
    <t>678580, Республика Саха (Якутия), Эвено-Бытантайский национальный улус, с.Батагай-Алыта</t>
  </si>
  <si>
    <t>МОУ Джаргалахская средняя общеобразовательная школа</t>
  </si>
  <si>
    <t>678585, Республика Саха (Якутия), эвено-Бытантайский национальный улус, п.Джаргалах, ул. Школьная 16.</t>
  </si>
  <si>
    <t>МОУ Кустурская средняя общеобразовательная школа им. И. Н. Слепцова</t>
  </si>
  <si>
    <t>678586, Республика Саха (Якутия), Эвено-Бытантайский национальный улус, с. Кустур, ул. Слепцова, д.16</t>
  </si>
  <si>
    <t>МОУ Саккырырская средняя общеобразовательная школа им. Р. И. Шадрина</t>
  </si>
  <si>
    <t>678580, Республика Саха (Якутия), Эвено-Бытантайский национальный улус, с.Батагай-Алыта, ул. Школьная</t>
  </si>
  <si>
    <t>677000, Республика Саха (Якутия), г.Якутск ул. Кирова 30</t>
  </si>
  <si>
    <t>677000, Республика Саха (Якутия), г.Якутск</t>
  </si>
  <si>
    <t>МОУ Городская классическая гимназия</t>
  </si>
  <si>
    <t>677000, Республика Саха (Якутия), г.Якутск, ул.Кулаковского, 6/2</t>
  </si>
  <si>
    <t>МОУ Кангаласская средняя общеобразовательная школа</t>
  </si>
  <si>
    <t>677903 г. Якутск, мкр-н Кангалассы, ул. Ленина д. 14</t>
  </si>
  <si>
    <t>МОУ Маганская средняя общеобразовательная школа</t>
  </si>
  <si>
    <t>677904, Республика Саха (Якутия), г. Якутск, с. Маган, ул. Алымова, д. 1</t>
  </si>
  <si>
    <t>МОУ Мархинская средняя общеобразовательная школа №1</t>
  </si>
  <si>
    <t>677901, Республика Саха (Якутия), г.Якутск, мкр. Марха, ул.О.Кошевого, 39</t>
  </si>
  <si>
    <t>МОУ Мархинская средняя общеобразовательная школа №2</t>
  </si>
  <si>
    <t>677901, Республика Саха (Якутия), г. Якутск, мкр. Марха, ул. Заводская, 8, корп. 1</t>
  </si>
  <si>
    <t>МОУ Национальная политехническая средняя общеобразовательная школа №2 с углубленным изучением отдельных предметов</t>
  </si>
  <si>
    <t>677000 Республика Саха (Якутия), г. Якутсу, ул. Ярославского 8/1</t>
  </si>
  <si>
    <t>МОУ Начальная общеобразовательная школа №36 "Надежда"</t>
  </si>
  <si>
    <t xml:space="preserve">677005, Республика Саха (Якутия),г.Якутск, ул.П.Алексеева, д.75/1 </t>
  </si>
  <si>
    <t>МОУ Основная общеобразовательная школа №18 г. Якутска</t>
  </si>
  <si>
    <t>677008 г.Якутск ул.Билибина 14</t>
  </si>
  <si>
    <t>МОУ Основная общеобразовательная школа №6 г. Якутска</t>
  </si>
  <si>
    <t>677007 г. Якутск ул. Автодорожная 40/4</t>
  </si>
  <si>
    <t>МОУ Саха гимназия</t>
  </si>
  <si>
    <t>677005 Республика Саха (Якутия" г. Якутск  улица Петра Алексеева, 49</t>
  </si>
  <si>
    <t>МОУ Саха-Корейская средняя общеобразовательная школа</t>
  </si>
  <si>
    <t>677005, РС(Я), г.Якутск, ул.Короленко 42</t>
  </si>
  <si>
    <t>МОУ Средняя общеобразовательная школа №1</t>
  </si>
  <si>
    <t>677027 г. Якутск проспект Ленина, 32</t>
  </si>
  <si>
    <t>МОУ Средняя общеобразовательная школа №10 имени Д.Г. Новопашина</t>
  </si>
  <si>
    <t xml:space="preserve">677001, Республика Саха (Якутия), г. Якутск, ул. Кальвица, д.5, </t>
  </si>
  <si>
    <t>МОУ Средняя общеобразовательная школа №12</t>
  </si>
  <si>
    <t>677019, Республика Саха (Якутия), город Якутск, село Пригородный, улица Совхозная, дом 17</t>
  </si>
  <si>
    <t>МОУ Средняя общеобразовательная школа №13</t>
  </si>
  <si>
    <t>677004 Республика Саха, г. Якутск, ул. 50 лет Советской Армии 35/1</t>
  </si>
  <si>
    <t>МОУ Средняя общеобразовательная школа Саха политехнический лицей</t>
  </si>
  <si>
    <t xml:space="preserve">677010, РС(Я) г.Якутск ул.Маяковского75 </t>
  </si>
  <si>
    <t>677001, Республика Саха (Якутия) г. Якутск ул. Бестужева-Марлинского, 24</t>
  </si>
  <si>
    <t>МОУ Средняя общеобразовательная школа №15</t>
  </si>
  <si>
    <t>МОУ Средняя общеобразовательная школа №16</t>
  </si>
  <si>
    <t>677009, Республика Саха(Якутия), г.Якутск, ул.Дзержинского 41/1</t>
  </si>
  <si>
    <t>МОУ Средняя общеобразовательная школа №17</t>
  </si>
  <si>
    <t>677000, Республика Саха (Якутия), город Якутск, ул.Петровского, 6</t>
  </si>
  <si>
    <t>МОУ Средняя общеобразовательная школа №19</t>
  </si>
  <si>
    <t>677021, Республика Саха (Якутия) г. Якутск, ул. Птицефабрика, 14</t>
  </si>
  <si>
    <t>МОУ Средняя общеобразовательная школа №20 имени Героя Советского Союза Ф.К. Попова</t>
  </si>
  <si>
    <t>677008, Республика Саха (Якутия),г.Якутск, ул.Чайковского, 30</t>
  </si>
  <si>
    <t>МОУ Средняя общеобразовательная школа №21 с углубленным изучением отдельных предметов</t>
  </si>
  <si>
    <t>677000, Республика Саха (Якутия), г. Якутск, ул. Богатырева, д. 2</t>
  </si>
  <si>
    <t>МОУ Средняя общеобразовательная школа №23 с углубленным изучением отдельных предметов</t>
  </si>
  <si>
    <t>677000 Республика Саха (Якутия) г.Якутск улица Пояркова 8 дом 2</t>
  </si>
  <si>
    <t>МОУ Средняя общеобразовательная школа №24 имени С.И. Климакова</t>
  </si>
  <si>
    <t>677010, Республика Саха (Якутия), г. Якутск</t>
  </si>
  <si>
    <t>МОУ Средняя общеобразовательная школа №25</t>
  </si>
  <si>
    <t>677010, Республика Саха (Якутия), г. Якутск, ул. Якова Потапова, 4</t>
  </si>
  <si>
    <t>МОУ Средняя общеобразовательная школа №26 с углубленным изучением отдельных предметов</t>
  </si>
  <si>
    <t>677000 Республика Саха (Якутия), г.Якутск, ул.Ярославского 21</t>
  </si>
  <si>
    <t>МОУ Средняя общеобразовательная школа №27</t>
  </si>
  <si>
    <t>677015 Республика Саха Якутия,город Якутск, улица Семена Данилова д.34</t>
  </si>
  <si>
    <t>МОУ Средняя общеобразовательная школа №29 с углубленным изучением отдельных предметов</t>
  </si>
  <si>
    <t>677005, Республика Саха (Якутия), г. Якутск, ул. Стадухина, 78</t>
  </si>
  <si>
    <t>МОУ Средняя общеобразовательная школа №3</t>
  </si>
  <si>
    <t xml:space="preserve">677005, р. Саха (Якутия), г. Якутск, ул. Проспект Ленина д. 60 </t>
  </si>
  <si>
    <t>МОУ Средняя общеобразовательная школа №30 имени В.И. Кузьмина</t>
  </si>
  <si>
    <t>Якутск  ул Кузьмина 15\3</t>
  </si>
  <si>
    <t>МОУ Средняя общеобразовательная школа №31 с углубленным изучением отдельных предметов</t>
  </si>
  <si>
    <t>677013, Республика Саха (Якутия), г. Якутск, ул. Каландарашвили, д. 34</t>
  </si>
  <si>
    <t>МОУ Средняя общеобразовательная школа №32</t>
  </si>
  <si>
    <t>677901, Республика Саха(Якутия), г. Якутск, мкр. Марха, ул. Газовиков, 19</t>
  </si>
  <si>
    <t>МОУ Средняя общеобразовательная школа №33 им. Л.А. Колосовой с углубленным изучением отдельных предметов</t>
  </si>
  <si>
    <t>677000, Республика Саха (Якутия), г. Якутск, мкр.202, корп. 21</t>
  </si>
  <si>
    <t xml:space="preserve">МОУ Средняя общеобразовательная школа №35 </t>
  </si>
  <si>
    <t>677008, РС(Я), г.Якутск, ул.Тургенева, 4, фактический, 677009 РС(Я), г.Якутск, ул. Кл.Цеткина 14/3</t>
  </si>
  <si>
    <t>МОУ Средняя общеобразовательная школа №38 с углубленным изучением отдельных предметов</t>
  </si>
  <si>
    <t>677014, РС (Я), город Якутск, ул. Можайского, 23</t>
  </si>
  <si>
    <t>МОУ Средняя общеобразовательная школа №5 имени Н.И. Кривошапкина с углубленным изучением отдельных предметов</t>
  </si>
  <si>
    <t>677000, Республика Саха (Якутия), г.Якутск, ул. Орджоникидзе д.8,2</t>
  </si>
  <si>
    <t>МОУ Средняя общеобразовательная школа №7</t>
  </si>
  <si>
    <t>677005, Республика Саха (Якутия), г.Якутск, ул.Шавкунова, 63. Муниципальное общеобразовательное бюджетное учреждение "Средняя общеобразовательная школа №7" городского округа "город Якутск"</t>
  </si>
  <si>
    <t>677000, Республика Саха (Якутия), г.Якутск, ул.Дзержинского, 17</t>
  </si>
  <si>
    <t>МОУ Средняя общеобразовательная школа №9 имени М.И. Кершенгольца</t>
  </si>
  <si>
    <t>МОУ Табагинская средняя общеобразовательная школа</t>
  </si>
  <si>
    <t>677911. г. Якутск, с. Табага, ул. Пеледуйская, 4.</t>
  </si>
  <si>
    <t>МОУ Технический лицей Н.А. Алексеевой</t>
  </si>
  <si>
    <t>677000, Республика Саха (Якутия), город Якутск, ул.Кирова, 15</t>
  </si>
  <si>
    <t>МОУ Тулагинская средняя общеобразовательная школа имени П.И. Кочнева</t>
  </si>
  <si>
    <t>677906, Республика Саха (Якутия), г.Якутск, с.Тулагино, ул.Николаева, 5 МОБУ Тулагинская СОШ имени П.И.Кочнева</t>
  </si>
  <si>
    <t>МОУ Физико-технический лицей им. В.П. Ларионова</t>
  </si>
  <si>
    <t>677009 Республика Саха (Якутия) г.Якутск, ул. Строителей 13/1</t>
  </si>
  <si>
    <t>МОУ Хатасская средняя общеобразовательная школа имени П.Н. и Н.Е. Самсоновых</t>
  </si>
  <si>
    <t>677907, Республика Саха (Якутия),  г. Якутск, с. Хатассы, ул. Совхозная, дом №  31.</t>
  </si>
  <si>
    <t>677027 Россия, Республика Саха(Якутия), город Якутск, улица Кирова, дом 19/4.</t>
  </si>
  <si>
    <t>МОУ Якутская городская национальная гимназия</t>
  </si>
  <si>
    <t>677000 Республика Саха(Якутия) г. Якутск ул. Пояркова 16 Муниципальное общеобразовательное бюджетное учреждение "Якутская городская национальная гимназия"</t>
  </si>
  <si>
    <t>МОУ Якутский городской лицей</t>
  </si>
  <si>
    <t>677000, Республика Саха (Якутия), г.Якутск, ул.Ярославского, д.14</t>
  </si>
  <si>
    <t>ул.Верхняя аллея, 4 а, 416 ауд.</t>
  </si>
  <si>
    <t>Курносова Ирина Михайловна         Скроботова Ольга Владимировна</t>
  </si>
  <si>
    <t>Дмитриева Марина Валерьевна, Бузякова Инна Валерьевна</t>
  </si>
  <si>
    <t>8 925 906 31 14, 89258589007</t>
  </si>
  <si>
    <t>Мансурова Лия  Набиевна, Лира Раисовна, Гульнара Рауфовна</t>
  </si>
  <si>
    <t>89279559576, 89279613039</t>
  </si>
  <si>
    <t>8 (3476) 35 19 39, 89872550871</t>
  </si>
  <si>
    <t>г. Кушва, пос. Азиатская, ул. Стадионная, 1Б</t>
  </si>
  <si>
    <t>Филиал федеального автономного учреждения Министерства обороны Российской Федерации "Центральный спортивный клуб Армии"</t>
  </si>
  <si>
    <t>docmins@yandex.ru</t>
  </si>
  <si>
    <t>Конаковский район, п. Козлово, ул. Стадиона</t>
  </si>
  <si>
    <t>http://sgugit.ru/even ts/the-russian-geographical-dictation/</t>
  </si>
  <si>
    <t>svetlana-na14@mail.ru</t>
  </si>
  <si>
    <t>korykbiblioteka@rambler.ru</t>
  </si>
  <si>
    <t>yakunina@mail.ru;
pevecvk@mail.ru</t>
  </si>
  <si>
    <t>cherosov@mail.ru; dan57sakha@mail.ru</t>
  </si>
  <si>
    <t>prorectorsakhgu@mail.ru;  prorector-rar@sakhgu.ru</t>
  </si>
  <si>
    <t>mtomari@mail.ru</t>
  </si>
  <si>
    <t>chopl@list.ru; markuevaed@mail.ru</t>
  </si>
  <si>
    <t>larisasazonova@yandex.ru;
info@sc5.edusarov.ru</t>
  </si>
  <si>
    <t>mininuniver@mininuniver.ru;
liudmila.erschowa2017@yandex.ru</t>
  </si>
  <si>
    <t>simakovanat@mail.ru; penzgeo@rambler.ru</t>
  </si>
  <si>
    <t>school56@guoedu.ru; school56penza@mail.ru; Anna2008-08@mail.ru</t>
  </si>
  <si>
    <t>geodikt15perm@mail.ru</t>
  </si>
  <si>
    <t>Kusnezovakras@yandex.ru; sokolovalev@mail.ru</t>
  </si>
  <si>
    <t>School.ver@rambler.ru;
aluchnikov@yandex.ru</t>
  </si>
  <si>
    <t>Elevino2004@mail.ru</t>
  </si>
  <si>
    <t>school3seraf@gmail.com</t>
  </si>
  <si>
    <t>umc.sultanova@mail.ru</t>
  </si>
  <si>
    <t>dunaewanadejda73@mail.ru; bel.sosh1@yandex.ru</t>
  </si>
  <si>
    <t>r.irdigitova@ufabist.ru; mirra_67@mail.ru</t>
  </si>
  <si>
    <t>nasarawet@gmail.com; sterlitamak.rgo@mail.ru</t>
  </si>
  <si>
    <t>lipatnikova.galochka@mail.ru</t>
  </si>
  <si>
    <t>director02@mail.ru;
sarabara@mail.ru;  Licey-2.Alm@tatar.ru</t>
  </si>
  <si>
    <t>geogr_moris@mail.ru;
Yamashkin56@mail.ru</t>
  </si>
  <si>
    <t>fgo@samgtu.ru;ovtuzova@mail.ru</t>
  </si>
  <si>
    <t>otdel47@mail.ru; pschool_1@mail.ru</t>
  </si>
  <si>
    <t>wmaphil@mail.ru</t>
  </si>
  <si>
    <t>dobrianin2011@yandex.ru</t>
  </si>
  <si>
    <t>c-vs@mail.ru;      ermolaeva.nina2010@yandex.ru</t>
  </si>
  <si>
    <t>serg-szvt@samtel.ru; zoo_tech_srg@samara.edu.ru</t>
  </si>
  <si>
    <t>sekretar1@samtel.ru; o.n.abashkina@mail.ru</t>
  </si>
  <si>
    <t>dekf@vuit@mail.ru; dekf@vuit@yandex.ru</t>
  </si>
  <si>
    <t>sar.dvs@yandex.ru; khvorostukhin89@mail.ru</t>
  </si>
  <si>
    <t>dmi98919492@yandex.ru; liceum8@yandex.ru</t>
  </si>
  <si>
    <t>mcuo@mail.ru; mou69@uom.mv.ru</t>
  </si>
  <si>
    <t>marinanardina@mail.ru; irina.po.77@mail.ru</t>
  </si>
  <si>
    <t>volrosa@mail.ru; metodjad@mail.ru</t>
  </si>
  <si>
    <t>school-alik@yandex.ru</t>
  </si>
  <si>
    <t>sosh-shemur@edu.cap.ru; shemshkola_shem@cap.ru</t>
  </si>
  <si>
    <t>t.Schubina@yandex.ru; School4velsk2@yandex.ru</t>
  </si>
  <si>
    <t>abdrakhmanova.75@list.ru; 
bask_speleo@mail.ru</t>
  </si>
  <si>
    <t>e.v.sokolova33455@gmail.com; gatschool7@gtn.lokos.net</t>
  </si>
  <si>
    <t>ikko@lenta.ru</t>
  </si>
  <si>
    <t>info@naomuseum.ru; school-472@mail.ru</t>
  </si>
  <si>
    <t>novgeo@mail.ru;
natalia.dmitruk@novsu.ru</t>
  </si>
  <si>
    <t>marahtanov@petrsu.ru; vinokurova@petrsu.ru; otdelpof@petrsu.ru; olevina@petrsu.ru</t>
  </si>
  <si>
    <t>met.vorckuta@yandex.ru; N.kovalskaya13@yandex.ru</t>
  </si>
  <si>
    <t>vakfw@yandex.ru;
ckolagriva@gmail.com</t>
  </si>
  <si>
    <t>turizmkort@mail.ru; kzvizit@mail.ru</t>
  </si>
  <si>
    <t>mazaevaam@mail.ru; ira4580@mail.ru</t>
  </si>
  <si>
    <t>vat-pdv@mil.ru</t>
  </si>
  <si>
    <t>ob@batp.ru; priem@batp.ru</t>
  </si>
  <si>
    <t>vat-spb@mil.ru</t>
  </si>
  <si>
    <t>Abgairbeg@rambler.ru; Kasum001@mail.ru</t>
  </si>
  <si>
    <t>dgamal77@mail.ru;
keger_school@mail.ru</t>
  </si>
  <si>
    <t>nis_inggu@mail.ru;
rgo_ing@mail.ru</t>
  </si>
  <si>
    <t>gounpopu-1@yandex.ru</t>
  </si>
  <si>
    <t xml:space="preserve">geoteacher17@mail.ru; school17kisl@mail.ru </t>
  </si>
  <si>
    <t>garghats@mail.ru; rgo.alt_22@inbox.ru</t>
  </si>
  <si>
    <t>APAltGTU@yandex.ru;  rkushnerik@gmail.com</t>
  </si>
  <si>
    <t xml:space="preserve">markin_dima1327@mail.ru; 
asiec@asiec.ru </t>
  </si>
  <si>
    <t>jtokareva2@mail.ru; fakultet.enmit.chita@mail.ru</t>
  </si>
  <si>
    <t>gym44irk@mail.ru; zedricklena@gmail.com</t>
  </si>
  <si>
    <t>konovalova@irigs.irk.ru; dekanat@geogr.isu.ru</t>
  </si>
  <si>
    <t>Svetlana.r8924@yandex.ru;
zamzor-school@yandex.ru</t>
  </si>
  <si>
    <t>kpo@iro38.ru; g.rudenko@iro38.ru</t>
  </si>
  <si>
    <t>ozo@asf.ru;
medu@asf.ru</t>
  </si>
  <si>
    <t>olga.uskova.78@mail.ru; oksabyv@mail.ru; at-et@yandex.ru</t>
  </si>
  <si>
    <t>pou-shst@yandex.ru; nata0904.82@mail.ru</t>
  </si>
  <si>
    <t>detail@bk.ru; museum_npr.koo@mail.ru</t>
  </si>
  <si>
    <t>wladimirowka-sh@yandex.ru; sivzovass@mail.ru</t>
  </si>
  <si>
    <t>vaepi@rambler.ru; schoollokshino@mail.ru</t>
  </si>
  <si>
    <t>tgb02@mail.ru;
cbs@norcom.ru</t>
  </si>
  <si>
    <t>ROO-CHOYA@yandex.ru;
koluqalina@yandex.ru</t>
  </si>
  <si>
    <t xml:space="preserve"> gladinov@mail.ru</t>
  </si>
  <si>
    <t>mahrova@mail.ru;
shulekin_vm@khsu.ru;
svb@khsu.ru;
svbbsv@mail.ru</t>
  </si>
  <si>
    <t>gashevallo@mail.ru</t>
  </si>
  <si>
    <t>Liceum6@yandex.ru; oxi8080@mail.ru</t>
  </si>
  <si>
    <t>u4ilka-mu4ilka@rambler.ru</t>
  </si>
  <si>
    <t>aziaschool@mail.ru</t>
  </si>
  <si>
    <t>ufimka-skola@yandex.ru; busgalina2015@yandex.ru</t>
  </si>
  <si>
    <t>gimn10@mail.ru;
tobolachka@list.ru</t>
  </si>
  <si>
    <t>school-91@mail.ru; luibna@yandex.ru</t>
  </si>
  <si>
    <t>shchool_1@mail.ru; Lud_belyaeva@mail.ru</t>
  </si>
  <si>
    <t>gor_bibl@mail.ru;       ezhichka93@mail.ru</t>
  </si>
  <si>
    <t>inn-svistun@ya.ru;
Sch109@trg.ru</t>
  </si>
  <si>
    <t xml:space="preserve">kalinych@e1.ru; kallinin_ke@mail.ru; sosh4ndm@mail.ru </t>
  </si>
  <si>
    <t>Lapsin61@yandex.ru;
school-salemal@rambler.ru</t>
  </si>
  <si>
    <t xml:space="preserve">evgeniya_school@mail.ru </t>
  </si>
  <si>
    <t xml:space="preserve">schustikoff@mail.ru </t>
  </si>
  <si>
    <t>avshumilova11@mail.ru</t>
  </si>
  <si>
    <t>purvina64@mаil.ru</t>
  </si>
  <si>
    <t>drozdova@bsu.edu</t>
  </si>
  <si>
    <t>ia-karlovich@yandex.ru;  kaf.geo.vggu@yandex.ru</t>
  </si>
  <si>
    <t xml:space="preserve"> ogou_shmu@bk.ru; den-nis@list.ru</t>
  </si>
  <si>
    <t>al-ol1966@bk.ru</t>
  </si>
  <si>
    <t>сomobr2@mail.ru; sizpost@yandex.ru</t>
  </si>
  <si>
    <t>skrolga48@mail.ru</t>
  </si>
  <si>
    <t>rusyaz1518@yandex.ru;
konstantinova@gubkin.ru</t>
  </si>
  <si>
    <t>ShulginaOV@mgpu.ru;    Olga_Shulgina@mail.ru</t>
  </si>
  <si>
    <t>school6troitsk@mail.ru; buslen-kot@mail.ru</t>
  </si>
  <si>
    <t>bogdanova@1454.ru; 1454_l@1454.ru</t>
  </si>
  <si>
    <t xml:space="preserve">labazova.t@gmail.com;
</t>
  </si>
  <si>
    <t>buzyakova@rambler.ru; 89252982201@mail.ru</t>
  </si>
  <si>
    <t>andreevvdm@gmail.com; sno@miigaik.ru</t>
  </si>
  <si>
    <t>2129@edu.mos.ru; cafmex@mail.ru</t>
  </si>
  <si>
    <t>malova.dv@rea.ru;
malova-daria@yandex.ru</t>
  </si>
  <si>
    <t>dobriansky@gmail.com; press.igras@gmail.com</t>
  </si>
  <si>
    <t xml:space="preserve"> anastasiyabz@mdn.ru;
nataliyaio@mdn.ru</t>
  </si>
  <si>
    <t>mou2sch@mail.ru; LenokAX@yandex.ru</t>
  </si>
  <si>
    <t>tig_dekanat@mail.ru; e.sakharchuk2013@yandex.ru</t>
  </si>
  <si>
    <t>a.vodorezov@rsu.edu.ru;
s.zheglov@rsu.edu.ru</t>
  </si>
  <si>
    <t>moyssh-3@yandex.ru; Shukalova-ts@mail.ru</t>
  </si>
  <si>
    <t>vadim.putenkoff2015@yandex.ru; sktalash@mail.ru</t>
  </si>
  <si>
    <t>svetavasa66@rambler.ru; mkurcimo@mail.ru</t>
  </si>
  <si>
    <t>obraz2@g37.tambov.gov.ru; KirsanovSh1@mail.ru</t>
  </si>
  <si>
    <t>mku-imc.kuznecova@mail.ru; School3Kotovsk@rambler.ru</t>
  </si>
  <si>
    <t>dameniay@mail.ru; ic.school1-bologoe@mail.ru</t>
  </si>
  <si>
    <t>Tatiana.GEO.3005@yandex.ru</t>
  </si>
  <si>
    <t>pavel-tevrsu@yandex.ru;
rgo@tversu.ru</t>
  </si>
  <si>
    <t>mokshino@mail.ru</t>
  </si>
  <si>
    <t>mou6@kobra-net.ru; tsolovey64@mail.ru</t>
  </si>
  <si>
    <t>LLIIDDAABB@mail.ru; prots38@yandex.ru</t>
  </si>
  <si>
    <t>oganesyan-91@mail.ru; school2tih@mail.ru</t>
  </si>
  <si>
    <t>school-vlad2015@yandex.ru; gkharkovenko@gmail.ru</t>
  </si>
  <si>
    <t>school8-nta64@bk.ru; shishova.ol@yandex.ru</t>
  </si>
  <si>
    <t>helenstyle32@gmail.com</t>
  </si>
  <si>
    <t>garghats@mail.ru ; rgo.alt_22@inbox.ru</t>
  </si>
  <si>
    <t>APAltGTU@yandex.ru ;  rkushnerik@gmail.com</t>
  </si>
  <si>
    <t>Бровко Петр Федорович, Рябинина Лариса Ивановна</t>
  </si>
  <si>
    <t xml:space="preserve">8(914)790-40-90, 8(914) 791-71-12  </t>
  </si>
  <si>
    <t>peter.brofuko@yandex.ru</t>
  </si>
  <si>
    <t>690922 г. Владивосток о. Русский, пос/ Аякс - 10, кампус ДВФУ, Школа естественных наук, Кафедра географии и устойчивого развития геосистем, каб. L572</t>
  </si>
  <si>
    <t>Федеральное государственное бюджетное образовательное учреждение высшего образования "Тамбовский государственный университет имени Г.Р. Державина"</t>
  </si>
  <si>
    <t xml:space="preserve">Емельянов Алексей Валерьевич, директор института математики, естествознания и информационных технологий ТГУ имени Г.Р. Державина, д.б.н. </t>
  </si>
  <si>
    <t>emelyanovav@yandex.ru,
emelyanovav@ya.ru</t>
  </si>
  <si>
    <t xml:space="preserve"> г. Тамбов, ул. Комсомольская площадь, д.5</t>
  </si>
  <si>
    <t>Черосов Михаил Михайлович</t>
  </si>
  <si>
    <t>cherosov@mail.ru</t>
  </si>
  <si>
    <t>drozdova@bsu.edu.ru, geodikt.2016@yandex.ru</t>
  </si>
  <si>
    <t>geodikt15perm@mail.ru, frolova@psu.ru</t>
  </si>
  <si>
    <t>tfis@mail.ru</t>
  </si>
  <si>
    <t xml:space="preserve">Проломова Анастасия Александровна 
</t>
  </si>
  <si>
    <t>Андреева Татьяна Владимировна (учитель географии),Свистун Инна Владимировна (заместитель директора)</t>
  </si>
  <si>
    <t>Союз "Торгово - промышленная палата Краснодарского края"</t>
  </si>
  <si>
    <t>8  (39557)6-15-74</t>
  </si>
  <si>
    <t>Хацаева Фатима Мусаевна</t>
  </si>
  <si>
    <t xml:space="preserve">Тел./ факс: 8672545108
Тел.: +79064949597, (сот)
+79194205058(сот)
</t>
  </si>
  <si>
    <t>hacaevafm@mail.ru,
kla78@bk.ru,
hacaevafm@mail.ru</t>
  </si>
  <si>
    <t>http://www.nosu.ru/index.php/ru/arkhiv-ob-yavlenij/3573-vserossijskij-geograficheskij-diktant-2016</t>
  </si>
  <si>
    <t>г. Томск, пр. Ленина, 34.</t>
  </si>
  <si>
    <t>Романихина Ирина Ивановна</t>
  </si>
  <si>
    <t>8 (42452) 2 52 74, 89147533729</t>
  </si>
  <si>
    <t>8 (42452) 2 83 93, 89146481361</t>
  </si>
  <si>
    <t>Муниципальное бюджетное образовательное учреждение дополнительного педагогического образования информационно-методический центр муниципального образования "Холмский городской округ"</t>
  </si>
  <si>
    <t>Маркова Наталья Викторовна, методист МБУ УМиИЦ, Бобкова Елена Викторовна</t>
  </si>
  <si>
    <t>8(47545) 5 21 42, 53045</t>
  </si>
  <si>
    <t>umic@list.ru, mich.shkola18@yandex.ru</t>
  </si>
  <si>
    <t>8 906 946 62 65, 8 961 998 68 68</t>
  </si>
  <si>
    <t>г. Кызыл, ул. Ленина, д.36, Щетинкана Кравченко 46, Красный партизан  32.</t>
  </si>
  <si>
    <t>uk@tgpi.ru, kiseleowa.luba2011@yandex.ru</t>
  </si>
  <si>
    <t>Дмитровское шоссе, д. 43, к.2.</t>
  </si>
  <si>
    <t>проспект Защитников Москвы, 9, к. 2</t>
  </si>
  <si>
    <t>Разумовский Владислав Андреевич</t>
  </si>
  <si>
    <t>8 (495) 671 99 69, 8 926 781 19 70</t>
  </si>
  <si>
    <t xml:space="preserve"> 8 925 459 68 30</t>
  </si>
  <si>
    <t xml:space="preserve">8 (499) 161 32 19          </t>
  </si>
  <si>
    <t>694240, Сахалинская обл., г. Поронайск, ул. Гагарина, 45</t>
  </si>
  <si>
    <t xml:space="preserve">Чурсина 
Валерия Владимировна
</t>
  </si>
  <si>
    <t>8(42431)4-23-19</t>
  </si>
  <si>
    <t>v.chursina_yo@mail.ru</t>
  </si>
  <si>
    <t>Доступ для лиц с ограниченными возможностями</t>
  </si>
  <si>
    <t>Муниципальное бюджетное учреждение дополнительного образования"Дом детского творчества (г. Боготол)</t>
  </si>
  <si>
    <t>Государственное автономное образовательное учреждение высшего образования города Москвы"Московский городской педагогический университет"</t>
  </si>
  <si>
    <t>Муниципальное бюджетное общеобразовательное учреждение Г.о. Балашиха"Средняя общеобразовательная школа №12 с углубленным изучением отдельных предметов."</t>
  </si>
  <si>
    <t>Муниципальное бюджетное общеобразовательное учреждение "Красногвардейская средняя школа общеобразовательная школа №1"</t>
  </si>
  <si>
    <t>Муниципальное общеобразовательное бюджетное учреждение"Средняя общеобразовательная школа с. Ишемгул"</t>
  </si>
  <si>
    <t>Муниципальное общеобразовательное бюджетное учреждение"Средняя общеобразовательная школа с.Абзаново"</t>
  </si>
  <si>
    <t>Муниципальное общеобразовательное бюджетное учреждение"Средняя общеобразовательная школа д.Ибраево"</t>
  </si>
  <si>
    <t>Муниципальное общеобразовательное бюджетное учреждение"Средняя общеобразовательная школа д.Верхний Муйнак"</t>
  </si>
  <si>
    <t>Муниципальное общеобразовательное бюджетное учреждение"Средняя общеобразовательная школа с. Арсеново"</t>
  </si>
  <si>
    <t>Муниципальное общеобразовательное бюджетное учреждение"Средняя общеобразовательная школа д.Идельбаково"</t>
  </si>
  <si>
    <t>Муниципальное общеобразовательное бюджетное учреждение"Средняя общеобразовательная школа им.Н.Каримова с.Кугарчи"</t>
  </si>
  <si>
    <t>Муниципальное общеобразовательное бюджетное учреждение"Средняя общеобразовательная школа д. Башкирская Ургинка"</t>
  </si>
  <si>
    <t>Муниципальное общеобразовательное бюджетное учреждение"Средняя общеобразовательная школа д.Яныбаево"</t>
  </si>
  <si>
    <t>Муниципальное общеобразовательное бюджетное учреждение"Средняя общеобразовательная школа с.Тазларово"</t>
  </si>
  <si>
    <t>Муниципальное общеобразовательное бюджетное учреждение"Средняя общеобразовательная школа им.Гайсы  Акманова д.Баишево"</t>
  </si>
  <si>
    <t>Муниципальное общеобразовательное бюджетное учреждение"Средняя общеобразовательная школа им.Ф.Султанова"</t>
  </si>
  <si>
    <t>Муниципальное общеобразовательное бюджетное учреждение"Средняя общеобразовательная школа д.Идяш"</t>
  </si>
  <si>
    <t>Муниципальное общеобразовательное бюджетное учреждение"Средняя общеобразовательная школа д.Утягулово"</t>
  </si>
  <si>
    <t>Муниципальное общеобразовательное бюджетное учреждение"Средняя общеобразовательная школа №1 с.Исянгулово"</t>
  </si>
  <si>
    <t>Муниципальное общеобразовательное бюджетное учреждение"Средняя общеобразовательная школа №1 с.Бураево"</t>
  </si>
  <si>
    <t>Муниципальное общеобразовательное бюджетное учреждение"Средняя общеобразовательная школа № 7"</t>
  </si>
  <si>
    <t>Муниципальное общеобразовательное бюджетное учреждение"Средняя общеобразовательная школа № 1" Шаранского района</t>
  </si>
  <si>
    <t>Муниципальное общеобразовательное бюджетное учреждение"Гимназия г. Сибай"</t>
  </si>
  <si>
    <t>Муниципальное общеобразовательное бюджетное учреждение"Средняя общеобразовательная школа им С.М.Чугункина с.Кармаскалы"</t>
  </si>
  <si>
    <t>Муниципальное общеобразовательное бюджетное учреждение"Средняя общеобразовательная школа д.Улукулево"</t>
  </si>
  <si>
    <t>Муниципальное общеобразовательное бюджетное учреждение"Средняя общеобразовательная школа им Ф.Асянова с.Бузовьязы"</t>
  </si>
  <si>
    <t>Муниципальное общеобразовательное бюджетное учреждение"Средняя общеобразовательная школа д.Кабаково"</t>
  </si>
  <si>
    <t>Муниципальное общеобразовательное бюджетное учреждение"Средняя общеобразовательная школа с.Ефремкино"</t>
  </si>
  <si>
    <t>Муниципальное общеобразовательное бюджетное учреждение"Открытая сменная общеобразовательная школа с.Раевский"</t>
  </si>
  <si>
    <t>Муниципальное общеобразовательное бюджетное учреждение"Средняя общеобразовательная школа №1 с.Иглино"</t>
  </si>
  <si>
    <t>Муниципальное общеобразовательное бюджетное учреждение"Средняя общеобразовательная школа №5 г. Учалы"</t>
  </si>
  <si>
    <t>Муниципальное общеобразовательное бюджетное учреждение"Средняя общеобразовательная школа № 12 город Сибай" Республики Башкортостан</t>
  </si>
  <si>
    <t>Муниципальное общеобразовательное бюджетное учреждение"Средняя общеобразовательная школа №1 с. Архангельское"</t>
  </si>
  <si>
    <t>Муниципальное бюджетное общеобразовательное учреждение"Средняя общеобразовательная школа №1 с. Федоровка"</t>
  </si>
  <si>
    <t>Муниципальное общеобразовательное бюджетное учреждение"Средняя общеобразовательная школа №5" г. Сибай</t>
  </si>
  <si>
    <t>Муниципальное бюджетное общеобразовательное учреждение"Большецарынская средняя общеобразовательная школа №1"</t>
  </si>
  <si>
    <t>Муниципальное казённое общеобразовательное учреждение"Барунская средняя общеобразовательная школа имени Х.Б. Сян-Белгина"</t>
  </si>
  <si>
    <t>Муниципальное бюджетное учреждение"Центр Коми культуры" Корткеросского района</t>
  </si>
  <si>
    <t>МС(К)ОУ для детей с ограниченными возможностями здоровья"Специальная (коррекционная) общеобразовательная школа – интернат VIII вида п.Нижний Куранах</t>
  </si>
  <si>
    <t>Муниципальная казенная общеобразовательная организация"Средняя общеобразовательная школа №1 с.Чикола"</t>
  </si>
  <si>
    <t>Филиал муниципального казённого общеобразовательного учреждения"Средняя общеобразовательная школа №2 ст. Змейская"  "Средняя общеобразовательная школа с. Иран"</t>
  </si>
  <si>
    <t>Филиал муниципального казённого общеобразовательного учреждения"Средняя общеобразовательная школа №2 ст. Змейская"  "Средняя общеобразовательная школа с. Ставд-Дорт"</t>
  </si>
  <si>
    <t>Федеральное государственное казенное общеобразовательное учреждение"Казанское суворовское военное училище Министерства обооны РФ"</t>
  </si>
  <si>
    <t>Муниципальное общеобразовательное учреждение"Средняя общеобразовательная школа №3 города Красный Кут"</t>
  </si>
  <si>
    <t>Федеральное государственное казенное общеобразовательное учреждение"Екатеринбургское суворовское военное училище Министерства обороны РФ"</t>
  </si>
  <si>
    <t>Бюджетное учреждение профессионального образования  Ханты-Мансийского автономного округа "Югорский политехнический колледж)</t>
  </si>
  <si>
    <t xml:space="preserve">Муниципальное казенное общеобразовательное  учреждение"Средняя общеобразовательная школа №9 города Аши Челябинской области </t>
  </si>
  <si>
    <t>Федеральное государственное бюджетное образовательное учреждение высшего  образования"Чувашский государственный университет им. И.Н. Ульянова</t>
  </si>
  <si>
    <t>Муниципальное бюджетное общеобразовательное учреждение "Средняя общеобразовательная школа  № 2 г. Тарко-Сале (здание начальной школы)</t>
  </si>
  <si>
    <t>Муниципальное казенное общеобразовательное учреждение "Панаевская школа -интернат"</t>
  </si>
  <si>
    <t>Центральная городская библиотека муниципальное бюджетное учреждение культуры"Библиотечная информационная система" г. Рубцовска</t>
  </si>
  <si>
    <t xml:space="preserve">Федеральное государственное бюджетное образовательное учреждение высшего образования"Алтайский государственный технический университет им. И.И. Ползунова", Алтайский территориальный ресурсный центр </t>
  </si>
  <si>
    <t>Федеральное государственное бюджетное учреждение"Зейский государственный природный заповедник" (площадка будет организована на базе муниципального общеобразовательного автономного учреждения "Средняя общеобразовательная школа № 1")</t>
  </si>
  <si>
    <t>Государственное атономное учреждение Архангельской области"Молодежный центр"</t>
  </si>
  <si>
    <t>Федеральное государственное бюджетное образовательное учреждение высшего образования "Астраханский государственный технический университет"</t>
  </si>
  <si>
    <t>Муниципальное бюджетное общеобразовательное учреждение"Карагалинская средняя общеобразовательная школа"</t>
  </si>
  <si>
    <t>Федеральное государственное бюджетное образовательное учреждение высшего профессионального образования"Брянский государственный университет им. Академика И.Г. Петровского"</t>
  </si>
  <si>
    <t xml:space="preserve">Муниципальное бюджетное общеобразовательное учреждение "Домашовская средняя общеобразовательная школа" Брянской области Брянского района </t>
  </si>
  <si>
    <t>Муниципальное бюджетное общеобразовательное учреждение"Архангельская средняя общеобразовательная школа им. Героя Советского Союза Краснова В. М."</t>
  </si>
  <si>
    <t>Меленковский район, с. Архангел, ул. Школьная, д. 1 «б"</t>
  </si>
  <si>
    <t>Муниципальное бюджетное общеобразовательное учреждение"Средняя общеобразовательная школа №2" г. Меленки</t>
  </si>
  <si>
    <t>Федеральное государственное бюджетное образовательное учреждение высшего образования"Волгоградский государственный социально-педагогический университет"</t>
  </si>
  <si>
    <t>Федеральное государственное автономное образовательное учреждение высшего образования "Волгоградский государственный университет"</t>
  </si>
  <si>
    <t>Волжский гуманитарный институт (филиал) Федеральное государственное бюджетное образовательное учреждение высшего образования"Волгоградский государственный университет"</t>
  </si>
  <si>
    <t>Муниципальное казенное общеобразовательное учреждение"Чернореченская средняя школа"</t>
  </si>
  <si>
    <t>Муниципальное казенное общеобразовательное учреждение"Преображенская средняя школа"</t>
  </si>
  <si>
    <t>Муниципальное казенное образовательное учреждение"Покровская средняя общеобразовательная школа" Ленинского района Волгоградской области</t>
  </si>
  <si>
    <t>Федеральное государственное бюджетное образовательное учреждение высшего образования"Вологодский государственный университет".</t>
  </si>
  <si>
    <t>Бюджетное профессиональное образовательное учреждение высшего образования"Вологодский политехнический техникум"</t>
  </si>
  <si>
    <t>Бюджетное профессиональное образовательное учреждение Вологодской области"Череповецкий технологический колледж"</t>
  </si>
  <si>
    <t xml:space="preserve">Муниципальное бюджетное образовательное учреждение "Шуйская средняя общеобразовательная школа"  </t>
  </si>
  <si>
    <t>Муниципальное бюджетное общеобразовательное учреждение"Харовская средняя общеобразовательная школа имени Героя Советского Союза Василия Прокатова"</t>
  </si>
  <si>
    <t>Муниципальное ощеобразовательное учрждение"Комсомольская средняя школа" Николаевского района Волгоградской области</t>
  </si>
  <si>
    <t>Муниципальное автономное учреждение"Детский оздоровительный лагерь"Школа путешественников Фёдора Конюхова"</t>
  </si>
  <si>
    <t>Федеральное государственное бюджетное образовательное учреждение высшего образования"Приамурский государственный университет имени Шолом-Алейхема".</t>
  </si>
  <si>
    <t>Федеральное государственное бюджетное образовательное учреждение высшего образования"Забайкальский государственный университет"</t>
  </si>
  <si>
    <t>Государственное бюджетное учреждение Ивановской области"Ивановская областная библиотека для детей и юношества"</t>
  </si>
  <si>
    <t>Шуйский филиал федерального государственного бюджетного образовательного учреждения высшего профессионального образования"Ивановский государственный университет"</t>
  </si>
  <si>
    <t>Федеральное государственное бюджетное образовательное учреждение высшего профессионального образования"Иркутский государственный университет" (географический факультет)</t>
  </si>
  <si>
    <t>Муниципальное казенное общеобразовательное учреждение"Порогская средняя общеобразовательная школа"</t>
  </si>
  <si>
    <t>Муниципальное бюджетное общеобразовательное учреждение"Средняя общеобразовательная школа № 8 имени Бусыгина Михаила Ивановича"</t>
  </si>
  <si>
    <t>Муниципальное бюджетное общеобразовательное учреждение"Средняя общеобразовательная школа № 32" г. Ангарска Иркутской области</t>
  </si>
  <si>
    <t>Филиал федерального государственного бюджетного образовательного учреждения
высшего образования
«Байкальский государственный университет" в г. Усть-Илимске</t>
  </si>
  <si>
    <t>Муниципальное автономное общеобразовательное  учреждение"Ангарский лицей №2 им.М.К. Янгеля"</t>
  </si>
  <si>
    <t>г. Иркутск, ул. Лермонтова, 253, ост. «Госуниверситет"</t>
  </si>
  <si>
    <t xml:space="preserve"> Муниципальное казенное общеобразовательное учреждение"Средняя общеобразовательная школа № 5 г.Алзамай"</t>
  </si>
  <si>
    <t>полное название организации (учреждения); Муниципальное общеобразовательное учреждение "Тубинская средняя общеобразовательная школа"</t>
  </si>
  <si>
    <t>Муниципальное общеобразовательное учреждение Иркутского районного муниципального образования"Хомутовская средняя общеобразовательная школа № 1"</t>
  </si>
  <si>
    <t>Муниципальное казённое образовательное учреждение"Вихоревская средняя общеобразовательная школа №101"</t>
  </si>
  <si>
    <t>Муниципальное казенное общеобразовательное учреждение"Зябинская средняя общеобразовательная школа"</t>
  </si>
  <si>
    <t>Государственное  автономное учреждение дополнительного профессионального образования Иркутской области"Институт развития образования Иркутской области"</t>
  </si>
  <si>
    <t>Государственное бюджетное образовательное учреждение высшего образования  Калининградской области"Педагогический Институт"</t>
  </si>
  <si>
    <t>Муниципальное казённое общеобразовательное учреждение"Шайковская средняя общеобразовательная школа №1"</t>
  </si>
  <si>
    <t>Федерального государственного бюджетного образовательного учреждения высшего профессионального образования"Камчатский государственный университет имени Витуса Беринга". Социально-экономический факультет</t>
  </si>
  <si>
    <t xml:space="preserve">Муниципальное бюджетное учреждение культуры"Централизованная библиотечная система" Здание Центральной городской библиотеки </t>
  </si>
  <si>
    <t>Автономная некоммерческая образовательная организация Центросоюза Российской Федерации"Российский университет кооперации" (Камчатский филиал)</t>
  </si>
  <si>
    <t>Краевое государственное бюджетное учреждение"Камчатская краевая научная библиотека им. С.П. Крашенинникова"</t>
  </si>
  <si>
    <t>Федеральное государственное бюджетное образовательное учреждение высшего профессионального образования"Камчатский государственный техничекий университет"</t>
  </si>
  <si>
    <t>Краевое государственное бюджетное учреждение"Корякская централизованная библиотечная система имени Кеккетена"</t>
  </si>
  <si>
    <t>Муниципальное казенное общеобразовательное учреждение"Средняя общеобразовательная школа № 2 село Курджиново"</t>
  </si>
  <si>
    <t>Муниципальное казенное общеобразовательное учреждение"Средняя общеобразовательная школа № 3 ст. Преградная"</t>
  </si>
  <si>
    <t>Муниципальное казенное общеобразовательное учреждение"Лицей п. Медногорский"</t>
  </si>
  <si>
    <t>Муниципальное казённое общеобразовательное учреждение"Лицей №1 г.Усть-Джегуты им.А.М.Тебуева";</t>
  </si>
  <si>
    <t>Муниципальное казенное общеобразовательное учреждение"Средняя общеобразовательная школа №1 п.Медногорский"</t>
  </si>
  <si>
    <t>Федеральное государственное бюджетное образовательное учреждение высшего образования"Карачаево-Черкесский государственный университет имени У.Д. Алиева"</t>
  </si>
  <si>
    <t>Филиал федерального государственного бюджетного образовательного учреждения высшего образования"Кемеровский государственный университет" в г. Анжеро-Судженске</t>
  </si>
  <si>
    <t>Федеральное государственное бюджетное образовательное учреждение высшего образования Новокузнецкий институт (филиал)"Кемеровский государственный университет"</t>
  </si>
  <si>
    <t>Муниципальное казенное общеобразовательное учреждение для детей-сирот и детей, оставшихся без попечения родителей"Школа-интернат №3 для детей-сирот и детей, оставшихся без попечения родителей"</t>
  </si>
  <si>
    <t>Муниципальное бюджетное общеобразовательное учреждение "Средняя общеобразовательная школа №15"</t>
  </si>
  <si>
    <t>Федеральное государственное бюджетное образовательное учреждение высшего  образования"Костромской государственный университет"</t>
  </si>
  <si>
    <t>Муниципальное общеобразовательное учреждение"Средняя общеобразовательная школа №4 им. Ф.Н. Красовского города Галича"</t>
  </si>
  <si>
    <t>Муниципальное общеобразовательное учреждение"Средняя общеобразовательная школа №1 м.р. Нерехта"</t>
  </si>
  <si>
    <t>Федеральное государственное казенное военное образовательное учреждение высшего образования"Военная академия радиационной, химической и биологической защиты имени Маршала Советского Союза С.К. Тимошенко  (г. Кострома)" Министерства обороны Российской Федерации</t>
  </si>
  <si>
    <t>Федеральное государственное бюджетное образовательное учреждение высшего образования"Кубанский государственный университет", географический факультет.</t>
  </si>
  <si>
    <t>Государственное автономное профессиональное образовательное учреждение Краснодарского края"Брюховецкий многопрофильный техникум"</t>
  </si>
  <si>
    <t>Площадка Туапсинского районного отделения КРО РГО на учебной базе филиала ФГБОУ ВО"Российский государственный гидрометеорологический университет" в г. Туапсе и ГБПОУ КК"Туапсинский гидрометеорологический техникум"</t>
  </si>
  <si>
    <t>Федеральное государственное бюджетное образовательное учреждение дополнительного образования Всероссийский детский центр"Смена"</t>
  </si>
  <si>
    <t>Фонд организации экспедиций"Экспедиционный центр Русского географического общества в Сибирском Федеральном округе"</t>
  </si>
  <si>
    <t>Федеральное государственное бюджетное образовательное учреждение высшего  образования"Красноярский государственный педагогический университет им. В.П. Астафьева" ( КГПУ им. В.П. Астафьева)</t>
  </si>
  <si>
    <t>Талнахская городская библиотека, муниципальное бюджетное учреждение"Централизованная библиотечная система" города Норильска</t>
  </si>
  <si>
    <t>Муниципальное бюджетное учреждение"Музейно-выставочный комплекс"Музей Норильска"</t>
  </si>
  <si>
    <t>Муниципальное бюджетное образовательное учреждение"Приреченская средняя общеобразовательная школа"</t>
  </si>
  <si>
    <t>Федеральное государственное бюджетное образовательное учреждение высшего образования"Сибирский федеральный университет"</t>
  </si>
  <si>
    <t>Муниципальное бюджетное учреждение культуры"Дудинская централизованная библиотечная система", Центральная библиотека</t>
  </si>
  <si>
    <t>Краевое государственное бюджетное профессиональное образовательное учреждение"Таймырский колледж"</t>
  </si>
  <si>
    <t>Таймырское муниципальное казенное образовательное учреждение «Дудинская гимназия"</t>
  </si>
  <si>
    <t>Муниципальное казенное образовательное учреждение"Сургутихинская средняя общеобразовательная школа".</t>
  </si>
  <si>
    <t>Краевое государственное бюджетное профессиональное образовательное учреждение"Ачинский торгово-экономический техникум"</t>
  </si>
  <si>
    <t>Муниципальное казенное образовательное  учреждение"Средняя общеобразовательная школа города Игарки" им В.П.Астафьева</t>
  </si>
  <si>
    <t>Боготольский район, с. Боготол, ул.Набережная, д.10 «А"</t>
  </si>
  <si>
    <t>Муниципальное бюджетное образовательное учреждение"Локшинская средняя общеобразовательная школа".</t>
  </si>
  <si>
    <t>Краевое государственное бюджетное профессиональное образовательное учреждение"Шушенский сельскохозяйственный колледж"</t>
  </si>
  <si>
    <t>Таймырское муниципальное казенное общеобразовательное учреждение"Усть-Портовская средняя школа-интернат"</t>
  </si>
  <si>
    <t>Муниципальное казенное образовательное учреждение"Верещагинская средняя общеобразовательная школа"</t>
  </si>
  <si>
    <t>Муниципальное бюджетное общеобразовательное учреждение"Средняя общеобразовательная школа №6 города Лесосибирска"</t>
  </si>
  <si>
    <t xml:space="preserve"> Краевое государственное бюджетное профессиональное образовательное учреждение"Шарыповский строительный техникум"
</t>
  </si>
  <si>
    <t>Муниципальное бюджетное общеобразовательное учреждение г.Кургана"Гимназия № 47"</t>
  </si>
  <si>
    <t>Федеральное государственное бюджетное образовательное учреждение высшего профессионального образования"Северо-Восточный государственный университет"</t>
  </si>
  <si>
    <t>Федеральное государственное бюджетное образовательное учреждение высшего образования"Московский государственный университет имени М.В.Ломоносова"</t>
  </si>
  <si>
    <t xml:space="preserve"> Государственное автономное образовательное учреждение
высшего образования"Московский государственный институт индустрии туризма имени Ю.А. Сенкевича"</t>
  </si>
  <si>
    <t>Муниципальное автономное общеобразовательное учреждение "Гимназия г. Троицка"</t>
  </si>
  <si>
    <t>Муниципальное автономное общеобразовательное учреждение"Троицкий научно-методический центр развития образования"</t>
  </si>
  <si>
    <t>Федеральное государственное бюджетное учреждение культуры"Российская государственная библиотека для молодёжи"</t>
  </si>
  <si>
    <t>Федеральное государственное бюджетное учреждение культуры"Российская государственная детская библиотека"</t>
  </si>
  <si>
    <t>Государственное бюджетное общеобразовательное учреждение г. Москвы" Инженерно – техническая школа имени дважды Героя Советского Союза  П.Р. Поповича "</t>
  </si>
  <si>
    <t>Государственное бюджетное общеобразовательное учреждение города Москвы"Школа с углубленным изучением иностранного языка №1293"</t>
  </si>
  <si>
    <t>Государственное бюджетное учреждение города Москвы"Московский дом национальностей"</t>
  </si>
  <si>
    <t>Государственное казенное образовательное учреждение высшего образования"Российская таможенная академия"</t>
  </si>
  <si>
    <t>г. Пущино, микрорайон «В" д. 7 «А"</t>
  </si>
  <si>
    <t>Федеральное государственное бюджетное образовательное учреждение высшего образования«Мурманский арктический государственный университет"</t>
  </si>
  <si>
    <t>Филиал федерального государственного бюджетного образовательного учреждения высшего образования"Мурманский государственный технический университет" в городе Полярный Мурманской области</t>
  </si>
  <si>
    <t>Филиал федерального государственного бюджетного образовательного учреждения высшего образования"Мурманский арктический государственный университет" в г. Апатиты</t>
  </si>
  <si>
    <t>Государственное бюджетное учреждение культуры"Ненецкий краеведческий музей"</t>
  </si>
  <si>
    <t>Государственное бюджетное общеобразовательное учреждение Ненецкого автономного округа "Средняя школа № 4"</t>
  </si>
  <si>
    <t>Государственное бюджетное общеобразовательное учреждение Ненецкого автономного округа"Средняя школа с. Несь"</t>
  </si>
  <si>
    <t>Федеральное государственное автономное образовательное учреждение высшего образования"Национальный исследовательский Нижегородский государственный университет им. Н.И. Лобачевского"</t>
  </si>
  <si>
    <t>Муниципальное бюджетное общеобразовательное учреждение"Школа № 5" города Сарова
МБОУ Школа № 5</t>
  </si>
  <si>
    <t>Муниципальное автономное образовательное учреждение"Средняя общеобразовательная школа № 9"</t>
  </si>
  <si>
    <t>Муниципальное автономное общеобразовательное учреждение"Волотовская средняя школа"</t>
  </si>
  <si>
    <t>Муниципальное автономное общеобразовательное учреждение"Средняя школа №2" г. Малая Вишера</t>
  </si>
  <si>
    <t>Муниципальное автономное общеобразовательное учреждение"Марёвская средняя школа"</t>
  </si>
  <si>
    <t>Муниципальное автономное общеобразовательное учреждение"Средняя школа с.Мошенское"</t>
  </si>
  <si>
    <t>Муниципальное автономное общеобразовательное учреждение"Средняя школа №1 имени Н.И. Кузнецова" г. Пестово</t>
  </si>
  <si>
    <t>Муниципальное автономное учреждение дополнительного образования"Центр детского творчества"</t>
  </si>
  <si>
    <t>Муниципальное автономное общеобразовательное учреждение"Гимназия" г. Старая Русса</t>
  </si>
  <si>
    <t>Муниципальное автономное общеобразовательное учреждение"Средняя общеобразовательная школа №1 им.Н.А.Некрасова"</t>
  </si>
  <si>
    <t>Муниципальное автономное общеобразовательное учреждение"Гимназия"Логос"</t>
  </si>
  <si>
    <t>Муниципальное бюджетное общеобразовательное учреждение«Средняя общеобразовательная школа им. Г.И. Успенского"</t>
  </si>
  <si>
    <t>Муниципальное бюджетное общеобразовательное учреждение"Основная общеобразовательная школа" с. Оскуй</t>
  </si>
  <si>
    <t>Муниципальное бюджетное учреждение культуры Центральная районная библиотека "Шимская муниципальная библиотечная система"</t>
  </si>
  <si>
    <t>Муниципальное автономное общеобразовательное учреждение "Гимназия" г. Старая Русса</t>
  </si>
  <si>
    <t>Муниципальное автономное общеобразовательное учреждение"Средняя школа п. Батецкий"</t>
  </si>
  <si>
    <t>Муниципальное автономное общеобразовательное учреждение"Демянская средняя школа имени Героя Советского Союза А.Н.Дехтяренко"</t>
  </si>
  <si>
    <t xml:space="preserve">Муниципальное автономное общеобразовательное учреждение"Лычковская средняя школа имени Героя Советского Союза Стружкина И.В."  </t>
  </si>
  <si>
    <t>Муниципальное автономное общеобразовательное учреждение"Ямникская средняя школа"</t>
  </si>
  <si>
    <t>Муниципальное автономное общеобразовательное учреждение"Кневицкая основная школа"</t>
  </si>
  <si>
    <t>Муниципальное бюджетное общеобразовательное учреждение города Новосибирска"Средняя общеобразовательная школа № 192"</t>
  </si>
  <si>
    <t>Муниципальное бюджетное общеобразовательное учреждение"Средняя общеобразовательная школа № 10"Пересвет"</t>
  </si>
  <si>
    <t>Филиал Федерального государственного казенного военного образовательного учреждения высшего образования"Военная академия материально-технического обеспечения имени генерала армии А.В. Хрулева" Минобороны России в г. Омске</t>
  </si>
  <si>
    <t>Муниципальное Общеобразовательное Автономное Учреждение"Покровская Средняя Образовательная Школа" (МОАУ"Покровская СОШ")</t>
  </si>
  <si>
    <t>Муниципальное общеобразовательное бюджетное учреждение"Саракташская средняя общеобразовательная школа №2"</t>
  </si>
  <si>
    <t>Федеральное государственное казенное общеобразовательное учреждение"Оренбургское президентское кадетское училище"</t>
  </si>
  <si>
    <t>Федеральное государственное бюджетное образовательное учреждение высшего образования"Орловский государственный университет им. И.С. Тургенева"</t>
  </si>
  <si>
    <t>Орловский филиал 
федерального государственного образовательного бюджетного учреждения высшего образования 
«Финансовый университет при Правительстве Российской Федерации"  
(Орловский филиал Финуниверситета)</t>
  </si>
  <si>
    <t>Мценский филиал федерального государственного бюджетного образовательного учреждения высшего образования"Орловский государственный университет им. И.С. Тургенева"</t>
  </si>
  <si>
    <t>Ливенский  филиал федерального государственного бюджетного образовательного учреждения высшего образования"Орловский государственный университет им. И.С. Тургенева"</t>
  </si>
  <si>
    <t>Филиал Федерального государственного казенного военного образовательного учреждения высшего образования"Военная академия материально-технического обеспечения имени генерала армии А.В. Хрулева" Минобороны России в г. Пензе</t>
  </si>
  <si>
    <t>Муниципальное бюджетное учреждение культуры"Центральная библиотека"</t>
  </si>
  <si>
    <t>Федеральное государственное бюджетное образовательное учреждение высшего  образования"Пермский государственный национальный исследовательский университет"</t>
  </si>
  <si>
    <t>Муниципальное бюджетное общеобразовательное учреждение"Чураковская основная общеобразовательная школа"</t>
  </si>
  <si>
    <t>Федеральное государственное казенное общеобразовательное учреждение"Пермское суворовское военное училище Министерства обороны Российской Федерации"</t>
  </si>
  <si>
    <t>Верещагинское муниципальное бюджетное общеобразовательное учреждение"Гимназия"</t>
  </si>
  <si>
    <t>Государственное автономное профессиональное образовательное учреждение"Краевой политехнический колледж"</t>
  </si>
  <si>
    <t>Муниципальное бюджетное общеобразовательное учреждение"Средняя общеобразовательная школа №2" Дальнереченского городского округа</t>
  </si>
  <si>
    <t> Шабанова Наталья Сергеевна, заместитель директора по ВР МБОУ 
«СОШ №2"</t>
  </si>
  <si>
    <t>Муниципальное казенное общеобразовательное учреждение"Средняя общеобразовательная школа"   с.Сергеевка Партизанского муниципального района</t>
  </si>
  <si>
    <t>ФГАОУ ВПО"Дальневосточный федеральный университет"</t>
  </si>
  <si>
    <t>Муниципальное бюджетное общеобразовательное учреждение"Яконурская седняя общеобразовательная школа"</t>
  </si>
  <si>
    <t>Муниципальное общеобразовательное учреждение"Чепошская средняя общеобразовательная школа"</t>
  </si>
  <si>
    <t>Муниципальное бюджетное общеобразовательное учреждение"Майминская средняя общеобразовательная школа №1"</t>
  </si>
  <si>
    <t>Муниципальное общеобразовательное учреждение"Чойская средняя общеобразовательная школа"</t>
  </si>
  <si>
    <t>Башкирский институт технологий и управления (филиал) федеральное государственное бюджетное образовательное учреждение высшего образования"Московский государственный университет технологий и управления им. К.Г.Разумовского (Первый казачий университет)".</t>
  </si>
  <si>
    <t>Федеральное государственное бюджетное образовательное учреждение высшего профессионального образования"Башкирский государственный педагогический университет им. М. Акмуллы" (основная региональная площадка отделения Русского Географического Общества в Республике Башкортостан)</t>
  </si>
  <si>
    <t>Федеральное государственное бюджетное образовательное учреждение высшего профессионального образования"Башкирский государственный университет"</t>
  </si>
  <si>
    <t>Муниципальное дошкольное образовательное бюджетное учреждение детский сад"Ляйсан" с.Усман-Ташлы</t>
  </si>
  <si>
    <t>Местное отделение Всероссийской общественной организации"Русское географическое общество"  в г. Янауле Республики Башкортостан</t>
  </si>
  <si>
    <t>Федеральное государственное бюджетное образовательное учреждение высшего образования"Бурятский государственный университет"</t>
  </si>
  <si>
    <t>Государственное Бюджетное Учреждение"Республиканская детская библиотека им. Н. Юсупова"</t>
  </si>
  <si>
    <t>Федеральное государственное бюджетное образовательное учреждение высшего образования"Дагестанский государственный университет"</t>
  </si>
  <si>
    <t>г. Махачкала, ул. Дахадаева 21а  «Институт экологии и устойчивого развития" ДГУ</t>
  </si>
  <si>
    <t>Муниципальное казенное общеобразовательное учреждение"Средняя общеобразовательная школа № 2 поселка Мамедкала"</t>
  </si>
  <si>
    <t>Государственное бюджетное профессиональное образовательное учреждение"Ингушский политехнический колледж"</t>
  </si>
  <si>
    <t>Муниципальное бюджетное общеобразовательное учреждение"Средняя общеобразовательная школа №4 г.Элиста"</t>
  </si>
  <si>
    <t>Муниципальное бюджетное общеобразовательное учреждение"Яшалтинская средняя общеобразовательная школа им. В.А. Панченко"</t>
  </si>
  <si>
    <t>Федеральное государственное бюджетное образовательное учреждение высшего образования "Петрозаводский государственный университет"</t>
  </si>
  <si>
    <t>Федеральное государственное бюджетное образовательное учреждение высшего образования"Сыктывкарский государственный университет им. Питирима Сорокина"</t>
  </si>
  <si>
    <t>Центральная городская библиотека им. А.С. Пушкина Муниципального бюджетного учреждения культуры"Централизованная библиотечная система" г. Воркута</t>
  </si>
  <si>
    <t>Муниципальное бюджетное общеобразовательное учреждение"Средняя общеобразовательная школа №2 им. Г.В.Кравченко" г. Вуктыл</t>
  </si>
  <si>
    <t xml:space="preserve"> Муниципальное  общеобразовательное  учреждение "Основная общеобразовательная школа пст. Вежъю"</t>
  </si>
  <si>
    <t>Муниципальное бюджетное общеобразовательное учреждение"Средняя общеобразовательная школа №3" пгт.Жешарт</t>
  </si>
  <si>
    <t>Муниципальное бюджетное общеобразовательное учреждение"Виловатовская средняя общеобразовательная школа"</t>
  </si>
  <si>
    <t>Муниципальное общеобразовательное учреждение"Средняя школа N 6 г. Волжска"</t>
  </si>
  <si>
    <t>Муниципальное общеобразовательное учреждение"Кужмарская средняя общеобразовательная школа"</t>
  </si>
  <si>
    <t>Муниципальное общеобразовательное учреждение
«Моркинская средняя общеобразовательная школа №6"</t>
  </si>
  <si>
    <t>МОУ ДОД"Детско-юношеская спортивная школа имени В.В. Енохова"</t>
  </si>
  <si>
    <t>МБОУ ДОД"Абагинский Дом детского творчества"</t>
  </si>
  <si>
    <t>МБОУ ДОД"Амгинская станция юных натуралистов"</t>
  </si>
  <si>
    <t>МБОУ ДОД"Амгинская станция юных туристов"</t>
  </si>
  <si>
    <t>МБОУ ДОД "Амгинский Дом детского творчества имени О.П. Ивановой-Сидоркевич"</t>
  </si>
  <si>
    <t xml:space="preserve">МБОУ ДОД"Центр дополнительного образования для детей" </t>
  </si>
  <si>
    <t>МБОУ ДОД"Детско-юношеская спортивная школа"</t>
  </si>
  <si>
    <t>МБОУ ДОД"Центр внешкольной работы"</t>
  </si>
  <si>
    <t>678230 Российская Федерация, Республика Саха (Якутия), МР «Верхневилюйский улус (район)", село Верхневилюйск, улица Героя Васильева, дом № 47</t>
  </si>
  <si>
    <t>МБОУ ДОД"Центр детско-юношеского туризма и экскурсий"</t>
  </si>
  <si>
    <t>МБОУ ДОД "Верхоянская"Детско-юношеская спортивная школа"</t>
  </si>
  <si>
    <t xml:space="preserve">МБОУ ДОД"Дом детского творчества" п. Кысыл-Сыр </t>
  </si>
  <si>
    <t>МБОУ ДОД"Центр научно-технического творчества учащихся"</t>
  </si>
  <si>
    <t xml:space="preserve">МБОУ ДОД  Детский Центр"Кэскил" </t>
  </si>
  <si>
    <t>МБОУ ДОД"Центр дополнительного образования детей"</t>
  </si>
  <si>
    <t>МКОУ ДОД"Станция юных натуралистов"</t>
  </si>
  <si>
    <t>МАОУ ДОД"Техтюрский центр детского (юношеского) технического творчества"</t>
  </si>
  <si>
    <t>МКОУ"Центр дополнительного образования детей"Надежда"</t>
  </si>
  <si>
    <t>МКОУ ДОД"Центр детского творчества"</t>
  </si>
  <si>
    <t>МКОУ ДОД"Центр дополнительного образования детей"Творчество" п. Чернышевский"</t>
  </si>
  <si>
    <t>МКОУ ДОД"Центр дополнительного образования детей" г. Удачный</t>
  </si>
  <si>
    <t>МОУ ДОД "Дом детского творчества" п. Беркакит</t>
  </si>
  <si>
    <t>МОУ ДОД "Дом детского творчества"  пос. Чульман</t>
  </si>
  <si>
    <t>МОУ ДОД"Дом детского творчества" п. Серебряный Бор</t>
  </si>
  <si>
    <t>МОУ ДОД"Центр развития творчества детей и юношества" г.Нерюнгри</t>
  </si>
  <si>
    <t>МАОУ ДОД"Центр детского научно-технического творчества"</t>
  </si>
  <si>
    <t>МБОУ"Центр дополнительного образования детей"</t>
  </si>
  <si>
    <t xml:space="preserve">ГБОУ ЦДОД"Тойбохойский республиканский историко-краеведческий комплекс Г.Е. Бессонова" </t>
  </si>
  <si>
    <t>Государственное бюджетное учреждение"Чурапчинская республиканская спортивная средняя общеобразовательная школа – интернат"</t>
  </si>
  <si>
    <t xml:space="preserve">МБОУ ДОД"Центр творческого развития и гуманитарного образования школьников" </t>
  </si>
  <si>
    <t>МОУ Районная гимназия"Эврика" г. Олекма</t>
  </si>
  <si>
    <t>МБОУ ДОД"Сунтарский Центр детского творчества"</t>
  </si>
  <si>
    <t>МБОУ ДОД"Станция юных натуралистов"</t>
  </si>
  <si>
    <t>МБОУ ДОД"Центр развития творчества детей и юношества"</t>
  </si>
  <si>
    <t>МБОУ ДО"Центр детского творчества"</t>
  </si>
  <si>
    <t xml:space="preserve">МБОУ ДО"Эколого-биологический центр" </t>
  </si>
  <si>
    <t xml:space="preserve">МБОУ ДОД"Центр  культуры и спорта "АЛРОСА" </t>
  </si>
  <si>
    <t>МБУ ДОД"Мюрюнская станция юных натуралистов"</t>
  </si>
  <si>
    <t xml:space="preserve">МБУ ДОД"Улусный центр дополнительного образования детей" </t>
  </si>
  <si>
    <t xml:space="preserve">МБУ ДОД"Центр технического творчества" </t>
  </si>
  <si>
    <t>678540, Республика Саха (Якутия), Усть – Янский улус (район), п. Депутатский, микрорайон «Арктика", 17</t>
  </si>
  <si>
    <t>678540 Республика Саха (Якутия),  Усть-Янский улус (район), поселок Депутатский, микрорайон «Арктика", дом 7.</t>
  </si>
  <si>
    <t>МБОУ ДОД "Центр детского творчества"Радость"</t>
  </si>
  <si>
    <t xml:space="preserve">МБОУ ДОД"Улусный детский Центр"                                       </t>
  </si>
  <si>
    <t xml:space="preserve">МОБУ ДОД"Дворец детского творчества" г.Якутск </t>
  </si>
  <si>
    <t>МОБУ ДОД"Детский (подростковый) центр" г.Якутск</t>
  </si>
  <si>
    <t>МОБУ ДОД"Дом детского творчества с. Хатассы"</t>
  </si>
  <si>
    <t>МОБУ ДОД"Центр технического творчества", г.Якутск</t>
  </si>
  <si>
    <t>Федеральное государственное бюджетное образовательное учреждение высшего образования"Северо-Осетинский государственный университет имени К.Л.Хетагурова"</t>
  </si>
  <si>
    <t>Федеральное государственное казенное общеобразовательное учреждение"Северо-Кавказское суворовское военное училище Министерства обороны Российской Федерации"</t>
  </si>
  <si>
    <t>г.Моздок, ул. Октябрьская 35 «а"</t>
  </si>
  <si>
    <t>Кировский район, с.Карджин, ул. Чшиева, 94 «А"</t>
  </si>
  <si>
    <t>Муниципальное бюджетное общеобразовательное учреждение"Джалильская гимназия" Сармановского муниципального района РТ</t>
  </si>
  <si>
    <t>Муниципальное бюджетное общеобразовательное учреждение"Гимназия-интернат №34"" Нижнекамского муниципального района РТ</t>
  </si>
  <si>
    <t>Муниципальное автономное общеобразовательное учреждение"Лицей №2" г. Альметьевска</t>
  </si>
  <si>
    <t>Федеральное государственное казенное военное образовательное учреждение высшего образования"Военный учебно-научный  центр Сухопутных войск"Общевойсковая академии Вооруженных Сил Российской Федерации" (филиал, г. Казань)</t>
  </si>
  <si>
    <t>Муниципальное бюджетное общеобразовательное учреждение"Гимназия №1" г.Чистополь</t>
  </si>
  <si>
    <t>Государственное бюджетное образовательное учреждение"Кадетская школа имени Героя Советского Союза Никиты Кайманова"</t>
  </si>
  <si>
    <t>Муниципальное бюджетное общеобразовательное учреждение"Ямашинская средняя общеобразовательная школа"</t>
  </si>
  <si>
    <t>Муниципальное бюджетное общеобразовательное учреждение"Иляксазская основная общеобразовательная школа" Сармановского района Республики Татарстан</t>
  </si>
  <si>
    <t>Муниципальное бюджетное образовательное учреждение"Средняя общеобразовательная школа с. Тоора-Хем" Тоджинского района Республики Тыва</t>
  </si>
  <si>
    <t xml:space="preserve"> Муниципальное бюджетное общеобразовательное учреждение Самагалтайская средняя общеобразовательная школа №1 муниципальный район"Тес-Хемский кожуун Республика Тыва"</t>
  </si>
  <si>
    <t xml:space="preserve">Федеральное государственное казенное общеобразовательно учреждение"Кызылское президентское кадетское  училище" </t>
  </si>
  <si>
    <t>Государственное бюджетное профессиональное образовательное учреждение Республики Тыва"Тувинский технологический техникум"</t>
  </si>
  <si>
    <t xml:space="preserve">Муниципальное бюджетное дошкольное образовательное учреждение детский сад"Чодураа" с.Чаатинский </t>
  </si>
  <si>
    <t>Муниципальное бюджетное общеобразовательное учреждение"Гимназия г.Шагонар"</t>
  </si>
  <si>
    <t>Муниципальное бюджетное  общеобразовательное  учреждение"Средняя общеобразовательная школа №1 имени Ю.А.Гагарина" с.Сарыг-Сеп Каа-Хемского района Республики Тыва</t>
  </si>
  <si>
    <t>Федеральное государственное бюджетное образовательное учреждение высшего образования"Хакасский государственный университет им. Н.Ф. Катанова"</t>
  </si>
  <si>
    <t>Федеральное государственное казенное общеобразовательное учреждение"Аксайский Даниилы Ефремова казачий кадетский корпус"
Министерства обороны Российской Федерации</t>
  </si>
  <si>
    <t>Муниципальное бюджетное общеобразовательное учреждение 
г. Шахты Ростовской области"Средняя общеобразовательная школа №14 
имени героя Советского союза И.К. Мирошникова"</t>
  </si>
  <si>
    <t>Федеральное государственное бюджетное образовательное учреждение высшего  образования"Самарский государственный экономический университет" г. Самара</t>
  </si>
  <si>
    <t>Федеральное государственное бюджетное образовательное учреждение высшего образования"Самарский государственный социально- педагогический университет" г. Самара</t>
  </si>
  <si>
    <t>Муниципальная бюджетна общеобразовательная организация дополнительного профессионального образования"Центр развития образования" г.о. Самара</t>
  </si>
  <si>
    <t>Федеральное государственное бюджетное образовательное учреждение высшего образования"Самарский государственный технический университет" г. Самара</t>
  </si>
  <si>
    <t>Государственное бюджетное профессиональное образовательное учреждение "Большеглушицкий государственный техникум"</t>
  </si>
  <si>
    <t>Государственное бюджетное образовательное учреждение Самарской области  "Общеобразовательная школа-интернат среднего (полного) общего образования № 5"Образовательный центр"Лидер" города Кинеля г.о.Кинель Самарской области</t>
  </si>
  <si>
    <t xml:space="preserve">Государственное бюджетное образовательное учреждение  Самарской области средняя общеобразовательная школа"Центр образования" пос. Варламово м.р. Сызранский Самарской области </t>
  </si>
  <si>
    <t>Государственное бюджетное образовательное учреждение   Самарской области средняя общеобразовательная школа "Центр образования" с. Шигоны муниципального района Шигонский Самарской области</t>
  </si>
  <si>
    <t>Государственное бюджетное образовательное учреждение  Самарской области средняя общеобразовательная школа № 1 "Образовательный центр" имени Героя Советского Союза М.Р. Попова ж.-д. ст. Шентала  м.р. Шенталинский Самарской области</t>
  </si>
  <si>
    <t>Государственное бюджетное образовательное учреждение  Самарской области сош "Образовательный центр имени В.Н. Татищева" с. Челно-Вершины м. р. Челно-Вершинский Самарской области</t>
  </si>
  <si>
    <t>Государственное бюджетное профессиональное образовательное учреждение Самарской области"Сергиевский губернский техникум"</t>
  </si>
  <si>
    <t>Государственное бюджетное образовательное учреждение  Самарской области средняя общеобразовательная школа"Образовательный центр" имени Героя Советского Союза Ваничкина Ивана Дмитриевича с. Алексеевка муниципального района Алексеевский Самарской области</t>
  </si>
  <si>
    <t>Государственное бюджетное образовательное учреждение  Самарской области средняя общеобразовательная школа № 2"Образовательный центр" им. Героя Российской Федерации Немцова Павла Николаевича с. Борское м. р. Борский Самарской области</t>
  </si>
  <si>
    <t>Государственное бюджетное образовательное учреждение  Самарской области средняя общеобразовательная школа № 2"Образовательный центр" города Нефтегорска муниципального района Нефтегорский Самарской области</t>
  </si>
  <si>
    <t>Государственное бюджетное образовательное учреждение  "Средняя общеобразовательная школа № 1"Образовательный центр" им. Героя Советского Союза В.И. Фокина с. Большая Глушица м. р. Большеглушицкий Самарской области</t>
  </si>
  <si>
    <t>Государственное бюджетное образовательное учреждение  "Средняя общеобразовательная школа № 2"Образовательный центр" им. ветерана Великой Отечественной Войны  Г.А.Смолякова с. Большая Черниговка м. р. Большечерниговский Самарской области</t>
  </si>
  <si>
    <t>Государственное бюджетное образовательное учреждение  "Средняя общеобразовательная школа № 1"Образовательный центр" п.г.т. Стройкерамика м. р. Волжский Самарской области</t>
  </si>
  <si>
    <t>Государственное бюджетное нетипового общеобразовательного учреждения Самарской области"Самарский региональный центр для одаренных детей"</t>
  </si>
  <si>
    <t>Государственное бюджетное профессиональное образовательное учреждение  Самарской области"Самарский социально-педагогический колледж"</t>
  </si>
  <si>
    <t>Государственное бюджетное образовательное учреждение высшего профессионального образования"Самарская государственная областная академия (Наяновой)"</t>
  </si>
  <si>
    <t>Государственное бюджетное профессиональное образовательное учреждение Самарской области"Поволжский государственный колледж"</t>
  </si>
  <si>
    <t>Муниципальное бюджетное общеобразовательное учреждение"Школа № 118" городского округа Самара</t>
  </si>
  <si>
    <t>Муниципальное бюджетное общеобразовательное учреждение"Школа"Кадет" № 95 имени Героя Российской Федерации Золотухина Е.В." городского округа Самара</t>
  </si>
  <si>
    <t>Муниципальное бюджетное общеобразовательное учреждение"Школа № 145 с углубленным изучением отдельных предметов" городского округа Самара</t>
  </si>
  <si>
    <t>Муниципальное бюджетное общеобразовательное учреждение"Школа № 42 с углубленным изучением отдельных предметов" городского округа Самара</t>
  </si>
  <si>
    <t>Муниципальное бюджетное общеобразовательное учреждение"Лицей"Созвездие" № 131" г. о. Самара</t>
  </si>
  <si>
    <t>Муниципальное бюджетное общеобразовательное учреждение г. о. Тольятти"Школа  с углубленным изучением отдельных  предметов № 91"</t>
  </si>
  <si>
    <t>Государственное бюджетное профессиональное образовательное учреждение  Самарской области"Тольяттинский политехнический колледж"</t>
  </si>
  <si>
    <t>Государственное бюджетное образовательное учреждение Самарской области средняя общеобразовательная  школа"Образовательный центр" с. Кротовка м. р. Кинель-Черкасский Самарской области</t>
  </si>
  <si>
    <t>Государственное автономное профессиональное образовательное  учреждение Самарской области"Колледж технического и художественного образования г. Тольятти"</t>
  </si>
  <si>
    <t>Некоммерческая организация высшего образования"Волжский университет им. В.Н. Татищева" (институт)</t>
  </si>
  <si>
    <t>Образовательная автономная некоммерческая организация"Волжский университет им.В.Н.Татищева"</t>
  </si>
  <si>
    <t>Государственное бюджетное общеобразовательное учреждение Самарской области
средняя общеобразовательная школа"Образовательный центр" с. Богатое 
муниципального района Богатовский Самарской области 
имени Героя Советского Союза Павлова Валентина Васильевича</t>
  </si>
  <si>
    <t>Федеральное государственное бюджетное образовательное учреждение  высшего образования"Поволжский государственный университет сервиса"</t>
  </si>
  <si>
    <t>Федеральное государственное бюджетное военное  образовательное учреждение высшего"Военно-космическая академия имени А.Ф. Можайского"</t>
  </si>
  <si>
    <t>Федеральное государственное казенное военное  образовательное учреждение высшего образования"Военная академия материально-технического обеспечения имени генерала армии А.В. Хрулева" Минобороны России</t>
  </si>
  <si>
    <t>Федеральное государственное казенное военное  образовательное учреждение высшего образования"Военная академия материально-технического обеспечения имени генерала армии А.В. Хрулева" Минобороны России (Военный институт (инженерно-технический))</t>
  </si>
  <si>
    <t>Федеральное государственное казенное военное  образовательное учреждение высшего образования"Военная академия материально-технического обеспечения имени генерала армии А.В. Хрулева" Минобороны России (Военный институт (Железнодорожных войск и военных сообщений))</t>
  </si>
  <si>
    <t>Санкт-Петербургское государственное бюджетное учреждение Централизованная библиотечная система Петродворцового района"Библиотека семейного чтения им. В. А. Гущина"</t>
  </si>
  <si>
    <t xml:space="preserve"> Общество с ограниченной ответственностью"Центр разработок ЕМС"</t>
  </si>
  <si>
    <t>Средний пр. 36/40, ВО, БЦ «Остров", 5-ый этаж</t>
  </si>
  <si>
    <t>Федеральное государственное бюджетное образовательное учреждение высшего образования"Санкт-Петербургский государственный университет"</t>
  </si>
  <si>
    <t>Государственное автономное образовательное учреждение 
высшего образования Ленинградской области 
«Ленинградский государственный университет имени А.С. Пушкина"</t>
  </si>
  <si>
    <t>Муниципальное общеобразовательное учреждение “Средняя общеобразовательная школа №43" г. Саратова</t>
  </si>
  <si>
    <t>Филиал государственного образовательного учреждения высшего образования"Самарский государственный университет путей сообщения" в г.Саратове</t>
  </si>
  <si>
    <t>Филиал Федерального государственного казенного военного  образовательного учреждения высшего образования"Военная академия материально-технического обеспечения имени генерала армии А.В. Хрулева" Минобороны России в г. Вольске</t>
  </si>
  <si>
    <t>Саратовская региональная общественная культурно-просветительная организация"Центр Духовной Культуры" Культурно - выставочный центр«Радуга"</t>
  </si>
  <si>
    <t>Филиал федерального государственного бюджетного образовательного учреждения высшего образования"Саратовский государственный технический университет имени Гагарина Ю.А." в г. Петровске</t>
  </si>
  <si>
    <t>Муниципальное образовательное учреждение"Основная общеобразовательная школа №2" города Аткарска Саратовской области.</t>
  </si>
  <si>
    <t>Муниципальное общеобразовательное учреждение "Гуманитарно-экономический лицей"</t>
  </si>
  <si>
    <t>Федеральное государственное бюджетное образовательное учреждение высшего образования"Сахалинский государственный университет"</t>
  </si>
  <si>
    <t>Государственное бюджетное образовательное учреждение дополнительного профессионального образования"Институт развития образования Сахалинской области"</t>
  </si>
  <si>
    <t>Муниципальное бюджетное общеобразовательное учреждение"Средняя общеобразовательная школа № 1"г.Долинска Сахалинской области</t>
  </si>
  <si>
    <t>Муниципальное бюджетное общеобразовательное учреждение"Средняя общеобразовательная школа № 6" Корсаковского городского округа Сахалинской области</t>
  </si>
  <si>
    <t>Муниципальное бюджетное общеобразовательное учреждение"Средняя общеобразовательная школа№ 3" г.Невельска Сахалинской области</t>
  </si>
  <si>
    <t>Муниципальное бюджетное общеобразовательное учреждение"Центр образования пгт.Южно-Курильска"</t>
  </si>
  <si>
    <t>Муниципальное бюджетное общеобразовательное учреждение средняя общеобразовательная школа пгт.Смирных муниципального образования городского округа"Смирныховский" Сахалинская область</t>
  </si>
  <si>
    <t>Муниципальное бюджетное общеобразовательное учреждение средняя общеобразовательная школа с.Победино муниципального образования городского округа"Смирныховский" Сахалинская область</t>
  </si>
  <si>
    <t>Муниципальное бюджетное общеобразовательное учреждение средняя общеобразовательная школа с.Первомайск муниципального образования городского округа"Смирныховский" Сахалинская область</t>
  </si>
  <si>
    <t>Муниципальное бюджетное общеобразовательное учреждение средняя общеобразовательная школа с.Рощино муниципального образования городского округа"Смирныховский" Сахалинская область</t>
  </si>
  <si>
    <t>Муниципальное бюджетное общеобразовательное учреждение"Центр образования пгт. Южно-Курильск"</t>
  </si>
  <si>
    <t>Муниципальное бюджетное учреждение культуры"Поронайская централизованная библиотечная система"</t>
  </si>
  <si>
    <t>Муниципальное бюджетное общеобразовательное учреждение"Средняя общеобразовательная школа № 20"</t>
  </si>
  <si>
    <t>Муниципальное казенное общеобразовательное учреждение "Средняя общеобразовательная школа №2"</t>
  </si>
  <si>
    <t>Надежда Вилеганова Главатских – Директор СКОУ «СОШ №2"</t>
  </si>
  <si>
    <t>Муниципальное бюджетное учреждение культуры "Централизованная библиотечная система. Библиотека. Филиал № 1№"</t>
  </si>
  <si>
    <t>Муниципальное казённое общеобразовательное учреждение"Ключиковская средняя общеобразовательная школа".</t>
  </si>
  <si>
    <t>Березовское муниципальное автономное общеобразовательное учреждение"Средняя общеобразовательная школа № 23"</t>
  </si>
  <si>
    <t>Муниципальное общеобразовательное учреждение"Лицей № 6"</t>
  </si>
  <si>
    <t>Муниципальное автономное общеобразовательное учреждение "Кочневская средняя общеобразовательная школа №16"</t>
  </si>
  <si>
    <t>Федеральное государственное бюджетное образовательное учреждение высшего образования"Смоленский государственный университет" (СмолГУ)</t>
  </si>
  <si>
    <t>Федеральное государственное казенное общеобразовательное учреждение"Ставропольское президентское кадетское училище"</t>
  </si>
  <si>
    <t>ФГАОУ ВО"Северо-Кавказский федеральный университет"</t>
  </si>
  <si>
    <t>Муниципальное бюджетное общеобразовательное учреждение"Средняя общеобразовательная школа №2 имени Героя Советского Союза Н.И. Бореева"</t>
  </si>
  <si>
    <t>Муниципальное бюджетное общеобразовательное учреждение"Бондарская средняя общеобразовательная школа"</t>
  </si>
  <si>
    <t>Муниципальное бюджетное общеобразовательное учреждение"2-Гавриловская средняя общеобразовательная школа"</t>
  </si>
  <si>
    <t>Муниципальное бюджетное общеобразовательное учреждение"Жердевская средняя общеобразовательная школа",</t>
  </si>
  <si>
    <t>Муниципальное бюджетное общеобразовательное учреждение"Знаменская средняя общеобразовательная школа",</t>
  </si>
  <si>
    <t>Муниципальное бюджетное образовательное учреждение"Инжавинская средняя общеобразовательная школа"</t>
  </si>
  <si>
    <t>Муниципальное бюджетное общеобразовательное учреждение"Уваровщинская средняя общеобразовательная школа"
(корпус 2)</t>
  </si>
  <si>
    <t>Муниципальное бюджетное общеобразовательное учреждение"Заворонежская средняя общеобразовательная школа",</t>
  </si>
  <si>
    <t>Муниципальное бюджетное общеобразовательное учреждение"Оборонинская средняя школа",</t>
  </si>
  <si>
    <t>Муниципальное бюджетное общеобразовательное учреждение"Сокольниковская средняя общеобразовательная школа",</t>
  </si>
  <si>
    <t>Муниципальное бюджетное общеобразовательное учреждение"Мучкапская средняя общеобразовательная школа"</t>
  </si>
  <si>
    <t>Муниципальное бюджетное общеобразовательное учреждение"Никифоровская средняя общеобразовательная школа №1",</t>
  </si>
  <si>
    <t>Никифоровский район, р.п. Дмитриевка, ул. Мира, д.41 «В"</t>
  </si>
  <si>
    <t>Муниципальное бюджетное общеобразовательное учреждение"Никифоровская средняя общеобразовательная школа №2",</t>
  </si>
  <si>
    <t>Муниципальное общеобразовательное учреждение"Первомайская средняя общеобразовательная школа", учебный корпус №1</t>
  </si>
  <si>
    <t>Муниципальное бюджетное общеобразовательное учреждение"Избердеевская средняя общеобразовательная школа имени Героя Советского Союза В.В.Кораблина"</t>
  </si>
  <si>
    <t xml:space="preserve"> Петровский р-н, с. Петровское, ул. Интернациональная, д.23 «б"</t>
  </si>
  <si>
    <t>Муниципальное бюджетное общеобразовательное учреждение"Пичаевская средняя общеобразовательная школа"</t>
  </si>
  <si>
    <t>Муниципальное бюджетное общеобразовательное учреждение"Платоновская средняя общеобразовательная школа"</t>
  </si>
  <si>
    <t>Муниципальное бюджетное общеобразовательное учреждение"Верхнеспасская средняя общеобразовательная школа"</t>
  </si>
  <si>
    <t>Муниципальное бюджетное общеобразовательное учреждение"Ржаксинская средняя общеобразовательная школа № 2 им. Г.А. Пономарёва",</t>
  </si>
  <si>
    <t>Муниципальное бюджетное общеобразовательное учреждение"Сатинская средняя общеобразовательная школа"</t>
  </si>
  <si>
    <t>Муниципальное бюджетное общеобразовательное учреждение"Сосновская средняя общеобразовательная школа №1"</t>
  </si>
  <si>
    <t>Муниципальное бюджетное общеобразовательное учреждение"Сосновская средняя общеобразовательная школа №2"</t>
  </si>
  <si>
    <t>Муниципальное автономное общеобразовательное учреждение"Татановская средняя общеобразовательная школа"</t>
  </si>
  <si>
    <t>Муниципальное бюджетное общеобразовательное учреждение"Токаревская средняя общеобразовательная школа №2"</t>
  </si>
  <si>
    <t>Муниципальное бюджетное общеобразовательное учреждение"Моисеево-Алабушская средняя общеобразовательная школа"</t>
  </si>
  <si>
    <t>Муниципальное бюджетное общеобразовательное учреждение"Умётская средняя общеобразовательная школа имени Героя Социалистического Труда П.С. Плешакова",</t>
  </si>
  <si>
    <t>Муниципальное бюджетное общеобразовательное учреждение"Средняя общеобразовательная школа № 1",</t>
  </si>
  <si>
    <t>Плуталов Сергей Михайлович, заместитель начальника отдела образования
Волынкина Светлана Юрьевна, директор МБОУ «СОШ № 1"
тел.</t>
  </si>
  <si>
    <t>Муниципальное бюджетное общеобразовательное учреждение"Средняя общеобразовательная школа №3 с углубленным изучением отдельных предметов" г.Котовска,</t>
  </si>
  <si>
    <t>Муниципальное бюджетное общеобразовательное учреждение"Средняя общеобразовательная школа № 18 имени Героя Советского Союза Эдуарда Дмитриевича Потапова" г.Мичуринска,</t>
  </si>
  <si>
    <t>Муниципальное бюджетное общеобразовательное учреждение"Гимназия" г. Моршанска,</t>
  </si>
  <si>
    <t>Муниципальное бюджетное общеобразовательное учреждение"Средняя общеобразовательная школа №3" г. Моршанска,</t>
  </si>
  <si>
    <t>Муниципальное бюджетное общеобразовательное учреждение"Средняя общеобразовательная школа №4" г. Рассказово, корпус 2</t>
  </si>
  <si>
    <t>Муниципальное бюджетное общеобразовательное учреждение"Лицей г. Уварово им. А.И. Данилова"</t>
  </si>
  <si>
    <t>Муниципальное бюджетное общеобразовательное учреждение кадетская школа"Уваровский кадетский корпус имени Святого Георгия Победоносца"</t>
  </si>
  <si>
    <t>Муниципальное автономное общеобразовательное учреждение"Лицей № 6"</t>
  </si>
  <si>
    <t>Муниципальное бюджетное общеобразовательное учреждение"Удомельская средняя общеобразовательная школа № 5 с углубленным изучением отдельных предметов"</t>
  </si>
  <si>
    <t>Федеральное государственное казенное военное образовательное учреждение высшего образования"Военная академия воздушно-космической обороны имени Маршала Советского Союза Г. К. Жукова" Министерства обороны Российской Федерации</t>
  </si>
  <si>
    <t>Муниципальное общеобразовательное учреждение
"Средняя общеобразовательная школа № 1" г. Бологое, Тверской области</t>
  </si>
  <si>
    <t>Муниципальное общеобразовательное бюджетное учреждение"Зеленогорская средняя общеоразовательная школа"</t>
  </si>
  <si>
    <t>Вышневолоцкий р-н,
пос. Зеленогорский,
ул. Советская
д.19 «А"</t>
  </si>
  <si>
    <t>Муниципальное бюджетное образовательное учреждение дополнительного образования"Дом детского творчества"</t>
  </si>
  <si>
    <t>Муниципальное бюджетное общеобразовательное учреждение"Гимназия №7" г.Торжка</t>
  </si>
  <si>
    <t>Федеральное государственное автономное общеобразовательное учреждение  высшего образования "Национальный исследовательский Томский государственный университет"</t>
  </si>
  <si>
    <t>Муниципальное общеобразовательное учреждение"Центр образования № 20"</t>
  </si>
  <si>
    <t>Патриотический центр"Юнга" им. В.Ф. Руднева – филиал муниципального бюджетного учреждения"Молодежный центр"Спектр"</t>
  </si>
  <si>
    <t>Государственное учреждение дополнительного образования  Тульской области"Региональный центр подготовки граждан РФ к военной службе и военно-патриотического воспитания"</t>
  </si>
  <si>
    <t>Федеральное  казенное общеобразовательное учреждение"Средняя общеобразовательная школа Управления Федеральной службы исполнения наказаний по Тульской области"</t>
  </si>
  <si>
    <t>Федеральное государственное казенное образовательное учреждение"Тульское суворовское военное училище".</t>
  </si>
  <si>
    <t>Муниципальное казенное общеобразовательное учреждение"Одоевская  средняя  общеобразовательная школа имени В. Д. Успенского"</t>
  </si>
  <si>
    <t>Сургутский нефтяной техникум (филиал) Федеральное государственное казенное общеобразовательное учреждение высшего образования"Югорский государственный университет"</t>
  </si>
  <si>
    <t>Муниципальное автономное  общеобразовательное учреждение"Гимназия имени Н.Д.Лицмана"</t>
  </si>
  <si>
    <t>Муниципальное автономное общеобразовательное учреждение"Средняя общеобразовательная школа №8 г. Ишима"</t>
  </si>
  <si>
    <t>Федеральное государственное казенное военное образовательное учреждение  высшего образования«Тюменское высшее военно-инженерное командное училище имени маршала инжененых войск А.И. Прошлякова" Министерства обороны РФ
президентское кадетское 
училище"</t>
  </si>
  <si>
    <t>Бюджетное профессиональное образовательное учреждение Удмуртской Республики"Ижевский машиностроительный техникум им. С. Н. Борина" г. Ижевска</t>
  </si>
  <si>
    <t>Федеральное государственное бюджетное образовательное учреждение высшего образования"Ульяновский государственный педагогический университет имени И. Н. Ульянова"</t>
  </si>
  <si>
    <t>Федеральное государственное казенное образовательное учреждение "Ульяновское гвардейское суворовское училище Министерства обороны Российской Федерации"</t>
  </si>
  <si>
    <t>Муниципальное автономное общеобразовательное учреждение"Гимназия №34"</t>
  </si>
  <si>
    <t>Дальневосточный филиал федерального государственного бюджетного образовательного учреждениея высшего образования"Российская академия народного хозяйства и государственной службы при Президенте РФ"</t>
  </si>
  <si>
    <t>Краевое государственное автономное           общеобразовательное учреждение"Краевой центр образования"</t>
  </si>
  <si>
    <t>Федеральное государственное бюджетное образовательное учреждение высшего  образования "Нижневартовский государственный университет"</t>
  </si>
  <si>
    <t>Федеральное государственное бюджетное образовательное учреждение высшего образования"Югорский государственный университет",</t>
  </si>
  <si>
    <t>Бюджетное учреждение профессионального образования  Ханты-Мансийского автономного округа"Белоярский политехнический колледж",</t>
  </si>
  <si>
    <t>Бюджетное учреждение профессионального образования  Ханты-Мансийского автономного округа"Радужнинский политехнический колледж",</t>
  </si>
  <si>
    <t>Муниципальное бюджетное общеобразовательное учреждение"Средняя общеобразовательная школа № 5" - "Школа здоровья и развития"</t>
  </si>
  <si>
    <t>Федеральное образовательное учреждение высшего образования 
«Нижневартовский государственный университет"</t>
  </si>
  <si>
    <t>Федеральное государственное бюджетное образовательное учреждение высшего образования"Челябинский государственный университет"</t>
  </si>
  <si>
    <t>Федеральное государственное бюджетное образовательное учреждение высшего образования"Челябинский государственный университет" Миасский филиал</t>
  </si>
  <si>
    <t>Муниципальное бюджетное учреждение культуры"Центральная городская библиотека"</t>
  </si>
  <si>
    <t>Муниципальное бюджетное образовательное учреждение"Специальная (коррекционная) общеобразовательная школа №36 III-IV видов"</t>
  </si>
  <si>
    <t>Федеральное государственное бюджетное образовательное учреждение высшего образования"Чеченский государственный университет"</t>
  </si>
  <si>
    <t>Муниципальное бюджетное общеобразовательное учреждение"Средняя общеобразовательная школа №2 с. Толстой-Юрт"</t>
  </si>
  <si>
    <t>Муниципальное бюджетное общеобразовательное учреждение"Аликовская средняя общеобразовательная школа  им. И.Я.Яковлева"</t>
  </si>
  <si>
    <t>Муниципальное бюджетное общеобразовательное учреждение"Батыревская средняя общеобразовательная школа  № 1"</t>
  </si>
  <si>
    <t>Муниципальное бюджетное общеобразовательное учреждение"Вурнарская средняя общеобразовательная школа  №1 им. И.Н. Никифорова"</t>
  </si>
  <si>
    <t xml:space="preserve">Муниципальное бюджетное общеобразовательное учреждение"Вурнарская средняя общеобразовательная школа №2" Вурнарского района Чувашской Республики </t>
  </si>
  <si>
    <t>Муниципальное бюджетное общеобразовательное учреждение"Средняя общеобразовательная школа №7 имени Героя Советского Союза З.И. Парфеновой"</t>
  </si>
  <si>
    <t>Муниципальное бюджетное общеобразовательное учреждение"Средняя общеобразовательная школа №9"</t>
  </si>
  <si>
    <t>Муниципальное бюджетное общеобразовательное учреждение"Гимназия №8"</t>
  </si>
  <si>
    <t>Муниципальное бюджетное общеобразовательное учреждение"Ибресинская средняя общеобразовательная школа №1"</t>
  </si>
  <si>
    <t xml:space="preserve">Турбина Светлана Николаевна (методист ИМЦТарасова Надежда Николаевна (учитель географии МБОУ «Ибресинская СОШ №1") </t>
  </si>
  <si>
    <t>Муниципальное бюджетное общеобразовательное учреждение"Красночетайская средняя общеобразовательная школа"</t>
  </si>
  <si>
    <t>Муниципальное бюджетое общеобразовательное учреждение "Порецкая средняя общеобразовательная школа" Порецкого района</t>
  </si>
  <si>
    <t>Муниципальное бюджетное общеобразовательное учреждение"Старочукальская основная общеобразовательная школа"</t>
  </si>
  <si>
    <t>Муниципальное бюджетное общеобразовательное учреждение"Шумерлинская средняя общеобразовательная школа" Шумерлинского района</t>
  </si>
  <si>
    <t>Муниципальное бюджетное общеобразовательное учреждение "Яльчикская средняя общеобразовательная школа"</t>
  </si>
  <si>
    <t>Муниципальное бюджетное общеобразовательное учреждение"Гимназия №1" г. Ядрин Чувашской Республики</t>
  </si>
  <si>
    <t>Муниципальное бюджетное образовательное учреждение"Гимназия №1 " г. Мариинский Посад Чувашской Республики</t>
  </si>
  <si>
    <t>Муниципальное бюджетное общеобразовательное учреждение"Шемуршинская средняя общеобразовательная школа" Шемуршинского района Чувашской Республики</t>
  </si>
  <si>
    <t>Муниципальное бюджетное  общеобразовательное  учреждение"Вурнарская средняя общеобразовательная школа №2" Вурнарского района Чувашской Республики</t>
  </si>
  <si>
    <t>Муниципальное бюджетное общеобразовательное учреждение "Центр образования с. Анюйск Билибинского муниципального района Чукотского атономного округа"</t>
  </si>
  <si>
    <t>Муниципальное бюджетное общеобразовательное учреждение"Центр образования посёлка Угольные Копи"</t>
  </si>
  <si>
    <t>Муниципальное бюджетное общеобразовательное учреждение"Средняя общеобразовательная школа поселка Эгвекинот"</t>
  </si>
  <si>
    <t>Государственное бюджетное учреждение Ямало-Ненецкого автономного округа"Национальная библиотека Ямало-Ненецкого автономного округа"</t>
  </si>
  <si>
    <t>Муниципальное бюджетное общеобразовательное учреждение"Школа № 3 им. А.И. Покрышкина"</t>
  </si>
  <si>
    <t>Муниципальное общеобразовательное учреждение Средняя общеобразовательная школа № 4 г.Надыма"</t>
  </si>
  <si>
    <t>Муниципальное бюджетное общеобразовательное учреждение Азовская средняя образовательная школа "Образовательно-воспитательный центр"</t>
  </si>
  <si>
    <t>Муниципальное бюджетное общеобразовательное учреждение"Восяховская средняя общеобразовательная школа"Образовательный центр"</t>
  </si>
  <si>
    <t>Муниципальное бюджетное образовательное учреждение"Горковская средняя общеобразовательная школа"</t>
  </si>
  <si>
    <t>Муниципальное общеобразовательное учреждение"Социокультурный центр" с. Лопхари.</t>
  </si>
  <si>
    <t>Муниципальное бюджетное образовательное учреждение"Мужевская средняя общеобразовательная школа  имени Н.В.Архангельского"</t>
  </si>
  <si>
    <t>Муниципальное бюджетное образовательное учреждение"Питлярская средняя общеобразовательная школа"Образовательный центр"</t>
  </si>
  <si>
    <t>Муниципальное бюджетное образовательное учреждение"Шурышкарская средняя общеобразовательная  школа"</t>
  </si>
  <si>
    <t>Муниципальное казенное общеобразовательное учреждение"Салемальская школа-интернат имени Володи Солдатова"</t>
  </si>
  <si>
    <t>Муниципальное бюджетное общеобразовательное учреждение"Ямальская школа-интернат им. Василия Давыдова"</t>
  </si>
  <si>
    <t>Муниципальное казенное общеобразовательное учреждение"Сеяхинская школа-интернат"</t>
  </si>
  <si>
    <t>Муниципальное казенное общеобразовательное учреждение  "Мыскаменская школа–интернат"</t>
  </si>
  <si>
    <t>Государственное автономное учреждение дополнительного профессионального образования Ярославской области"Институт развития образования"</t>
  </si>
  <si>
    <t>Федеральное государственное бюджетное образовательное учреждение высшего образования"Ярославский государственный университет им. П.Г. Демидова"</t>
  </si>
  <si>
    <t>Федеральное государственное бюджетное образовательное учреждение высшего образования"Ярославский государственный педагогический университет 
им. К.Д. Ушинского"</t>
  </si>
  <si>
    <t>Федеральное государственное бюджетное образовательное учреждение высшего образования "Алтайский государственный университет"</t>
  </si>
  <si>
    <t>8 (3855) 74 76 26,  8 923 161 05 95</t>
  </si>
  <si>
    <t>есть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</si>
</sst>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0">
    <font>
      <sz val="11"/>
      <color rgb="FF000000"/>
      <name val="Calibri"/>
    </font>
    <font>
      <sz val="8"/>
      <color rgb="FFFFFFFF"/>
      <name val="Times New Roman"/>
      <family val="1"/>
      <charset val="204"/>
    </font>
    <font>
      <sz val="11"/>
      <color rgb="FFFFFFFF"/>
      <name val="Calibri"/>
      <family val="2"/>
      <charset val="204"/>
    </font>
    <font>
      <sz val="8"/>
      <color rgb="FF000000"/>
      <name val="Times New Roman"/>
      <family val="1"/>
      <charset val="204"/>
    </font>
    <font>
      <b/>
      <sz val="8"/>
      <color rgb="FFC00000"/>
      <name val="Times New Roman"/>
      <family val="1"/>
      <charset val="204"/>
    </font>
    <font>
      <u/>
      <sz val="8"/>
      <color rgb="FF000000"/>
      <name val="Times New Roman"/>
      <family val="1"/>
      <charset val="204"/>
    </font>
    <font>
      <u/>
      <sz val="8"/>
      <color rgb="FF000000"/>
      <name val="Times New Roman"/>
      <family val="1"/>
      <charset val="204"/>
    </font>
    <font>
      <i/>
      <sz val="8"/>
      <color rgb="FF980000"/>
      <name val="Times New Roman"/>
      <family val="1"/>
      <charset val="204"/>
    </font>
    <font>
      <b/>
      <i/>
      <sz val="8"/>
      <color rgb="FFC00000"/>
      <name val="Times New Roman"/>
      <family val="1"/>
      <charset val="204"/>
    </font>
    <font>
      <i/>
      <sz val="8"/>
      <color rgb="FF000000"/>
      <name val="Times New Roman"/>
      <family val="1"/>
      <charset val="204"/>
    </font>
    <font>
      <i/>
      <sz val="11"/>
      <color rgb="FF980000"/>
      <name val="Calibri"/>
      <family val="2"/>
      <charset val="204"/>
    </font>
    <font>
      <i/>
      <sz val="11"/>
      <color rgb="FF000000"/>
      <name val="Calibri"/>
      <family val="2"/>
      <charset val="204"/>
    </font>
    <font>
      <sz val="8"/>
      <color rgb="FF980000"/>
      <name val="Times New Roman"/>
      <family val="1"/>
      <charset val="204"/>
    </font>
    <font>
      <sz val="11"/>
      <color rgb="FF980000"/>
      <name val="Calibri"/>
      <family val="2"/>
      <charset val="204"/>
    </font>
    <font>
      <sz val="8"/>
      <color rgb="FF434343"/>
      <name val="Times New Roman"/>
      <family val="1"/>
      <charset val="204"/>
    </font>
    <font>
      <sz val="11"/>
      <color rgb="FF434343"/>
      <name val="Calibri"/>
      <family val="2"/>
      <charset val="204"/>
    </font>
    <font>
      <sz val="8"/>
      <name val="Times New Roman"/>
      <family val="1"/>
      <charset val="204"/>
    </font>
    <font>
      <sz val="11"/>
      <name val="Calibri"/>
      <family val="2"/>
      <charset val="204"/>
    </font>
    <font>
      <sz val="8"/>
      <color rgb="FF0000FF"/>
      <name val="Times New Roman"/>
      <family val="1"/>
      <charset val="204"/>
    </font>
    <font>
      <sz val="8"/>
      <color rgb="FFC00000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b/>
      <sz val="11"/>
      <color rgb="FF000000"/>
      <name val="Calibri"/>
      <family val="2"/>
      <charset val="204"/>
    </font>
    <font>
      <i/>
      <sz val="8"/>
      <name val="Times New Roman"/>
      <family val="1"/>
      <charset val="204"/>
    </font>
    <font>
      <i/>
      <sz val="11"/>
      <name val="Calibri"/>
      <family val="2"/>
      <charset val="204"/>
    </font>
    <font>
      <u/>
      <sz val="8"/>
      <color rgb="FF000000"/>
      <name val="Times New Roman"/>
      <family val="1"/>
      <charset val="204"/>
    </font>
    <font>
      <sz val="11"/>
      <color rgb="FF000000"/>
      <name val="Arial"/>
      <family val="2"/>
      <charset val="204"/>
    </font>
    <font>
      <u/>
      <sz val="8"/>
      <color rgb="FF000000"/>
      <name val="Times New Roman"/>
      <family val="1"/>
      <charset val="204"/>
    </font>
    <font>
      <u/>
      <sz val="8"/>
      <color rgb="FF000000"/>
      <name val="Times New Roman"/>
      <family val="1"/>
      <charset val="204"/>
    </font>
    <font>
      <i/>
      <u/>
      <sz val="8"/>
      <color rgb="FF000000"/>
      <name val="Times New Roman"/>
      <family val="1"/>
      <charset val="204"/>
    </font>
    <font>
      <sz val="11"/>
      <color rgb="FF0000FF"/>
      <name val="Calibri"/>
      <family val="2"/>
      <charset val="204"/>
    </font>
    <font>
      <sz val="8"/>
      <color rgb="FFFF0000"/>
      <name val="Times New Roman"/>
      <family val="1"/>
      <charset val="204"/>
    </font>
    <font>
      <u/>
      <sz val="8"/>
      <color rgb="FF000000"/>
      <name val="Times New Roman"/>
      <family val="1"/>
      <charset val="204"/>
    </font>
    <font>
      <sz val="8"/>
      <color rgb="FF000000"/>
      <name val="Calibri"/>
      <family val="2"/>
      <charset val="204"/>
    </font>
    <font>
      <b/>
      <sz val="8"/>
      <color rgb="FF980000"/>
      <name val="Times New Roman"/>
      <family val="1"/>
      <charset val="204"/>
    </font>
    <font>
      <i/>
      <u/>
      <sz val="8"/>
      <color rgb="FF000000"/>
      <name val="Times New Roman"/>
      <family val="1"/>
      <charset val="204"/>
    </font>
    <font>
      <sz val="8"/>
      <color rgb="FF000000"/>
      <name val="&quot;Times New Roman&quot;"/>
    </font>
    <font>
      <u/>
      <sz val="8"/>
      <color rgb="FF000000"/>
      <name val="Times New Roman"/>
      <family val="1"/>
      <charset val="204"/>
    </font>
    <font>
      <u/>
      <sz val="8"/>
      <color rgb="FF000000"/>
      <name val="Times New Roman"/>
      <family val="1"/>
      <charset val="204"/>
    </font>
    <font>
      <u/>
      <sz val="8"/>
      <color rgb="FF000000"/>
      <name val="Times New Roman"/>
      <family val="1"/>
      <charset val="204"/>
    </font>
    <font>
      <b/>
      <sz val="8"/>
      <name val="Times New Roman"/>
      <family val="1"/>
      <charset val="204"/>
    </font>
    <font>
      <i/>
      <sz val="8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sz val="8"/>
      <color rgb="FFC00000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sz val="8"/>
      <color rgb="FFFF0000"/>
      <name val="Times New Roman"/>
      <family val="1"/>
      <charset val="204"/>
    </font>
    <font>
      <sz val="8"/>
      <color rgb="FFFFFFFF"/>
      <name val="Times New Roman"/>
      <family val="1"/>
      <charset val="204"/>
    </font>
    <font>
      <b/>
      <sz val="8"/>
      <color rgb="FFFF0000"/>
      <name val="Times New Roman"/>
      <family val="1"/>
      <charset val="204"/>
    </font>
    <font>
      <u/>
      <sz val="8"/>
      <color rgb="FF00000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Calibri"/>
      <family val="2"/>
      <charset val="204"/>
    </font>
    <font>
      <sz val="8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sz val="8"/>
      <color theme="1"/>
      <name val="Calibri"/>
      <family val="2"/>
      <charset val="204"/>
    </font>
    <font>
      <i/>
      <sz val="8"/>
      <color theme="1"/>
      <name val="Times New Roman"/>
      <family val="1"/>
      <charset val="204"/>
    </font>
    <font>
      <b/>
      <sz val="8"/>
      <color theme="0"/>
      <name val="Times New Roman"/>
      <family val="1"/>
      <charset val="204"/>
    </font>
    <font>
      <sz val="11"/>
      <color theme="1"/>
      <name val="Calibri"/>
      <family val="2"/>
      <charset val="204"/>
    </font>
    <font>
      <b/>
      <sz val="8"/>
      <color theme="1"/>
      <name val="Times New Roman"/>
      <family val="1"/>
      <charset val="204"/>
    </font>
    <font>
      <u/>
      <sz val="11"/>
      <color theme="1"/>
      <name val="Calibri"/>
      <family val="2"/>
      <charset val="204"/>
    </font>
    <font>
      <u/>
      <sz val="8"/>
      <color theme="1"/>
      <name val="Times New Roman"/>
      <family val="1"/>
      <charset val="204"/>
    </font>
    <font>
      <sz val="8"/>
      <color theme="1"/>
      <name val="&quot;Times New Roman&quot;"/>
    </font>
  </fonts>
  <fills count="36">
    <fill>
      <patternFill patternType="none"/>
    </fill>
    <fill>
      <patternFill patternType="gray125"/>
    </fill>
    <fill>
      <patternFill patternType="solid">
        <fgColor rgb="FF4A86E8"/>
        <bgColor rgb="FF4A86E8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rgb="FFFF0000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rgb="FFFFFFFF"/>
      </patternFill>
    </fill>
    <fill>
      <patternFill patternType="solid">
        <fgColor rgb="FFFFC000"/>
        <bgColor indexed="64"/>
      </patternFill>
    </fill>
    <fill>
      <patternFill patternType="solid">
        <fgColor rgb="FFFFC000"/>
        <bgColor rgb="FFFFFFFF"/>
      </patternFill>
    </fill>
    <fill>
      <patternFill patternType="solid">
        <fgColor rgb="FF7030A0"/>
        <bgColor rgb="FFFFFFFF"/>
      </patternFill>
    </fill>
    <fill>
      <patternFill patternType="solid">
        <fgColor rgb="FF00B050"/>
        <bgColor rgb="FFFFFFFF"/>
      </patternFill>
    </fill>
    <fill>
      <patternFill patternType="solid">
        <fgColor rgb="FF00B0F0"/>
        <bgColor rgb="FFFFFFFF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FFFFFF"/>
      </patternFill>
    </fill>
    <fill>
      <patternFill patternType="solid">
        <fgColor rgb="FF92D050"/>
        <bgColor rgb="FFFFFF00"/>
      </patternFill>
    </fill>
    <fill>
      <patternFill patternType="solid">
        <fgColor rgb="FF92D050"/>
        <bgColor rgb="FFFF0000"/>
      </patternFill>
    </fill>
    <fill>
      <patternFill patternType="solid">
        <fgColor theme="8" tint="0.79998168889431442"/>
        <bgColor rgb="FFFFFFFF"/>
      </patternFill>
    </fill>
    <fill>
      <patternFill patternType="solid">
        <fgColor theme="4" tint="0.79998168889431442"/>
        <bgColor rgb="FFFFFFFF"/>
      </patternFill>
    </fill>
    <fill>
      <patternFill patternType="solid">
        <fgColor theme="9" tint="0.39997558519241921"/>
        <bgColor rgb="FFFFFFFF"/>
      </patternFill>
    </fill>
    <fill>
      <patternFill patternType="solid">
        <fgColor theme="9" tint="-0.249977111117893"/>
        <bgColor rgb="FFFFFFFF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39997558519241921"/>
        <bgColor rgb="FFFFFFFF"/>
      </patternFill>
    </fill>
    <fill>
      <patternFill patternType="solid">
        <fgColor rgb="FF00B0F0"/>
        <bgColor indexed="64"/>
      </patternFill>
    </fill>
    <fill>
      <patternFill patternType="solid">
        <fgColor theme="8" tint="0.79998168889431442"/>
        <bgColor rgb="FFFFFF00"/>
      </patternFill>
    </fill>
    <fill>
      <patternFill patternType="solid">
        <fgColor theme="2" tint="-0.89999084444715716"/>
        <bgColor rgb="FFFFFFFF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-0.249977111117893"/>
        <bgColor rgb="FFFF0000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rgb="FF92D050"/>
      </patternFill>
    </fill>
    <fill>
      <patternFill patternType="solid">
        <fgColor theme="0"/>
        <bgColor rgb="FFB6D7A8"/>
      </patternFill>
    </fill>
    <fill>
      <patternFill patternType="solid">
        <fgColor theme="0"/>
        <bgColor rgb="FF93C47D"/>
      </patternFill>
    </fill>
    <fill>
      <patternFill patternType="solid">
        <fgColor rgb="FF0070C0"/>
        <bgColor indexed="64"/>
      </patternFill>
    </fill>
    <fill>
      <patternFill patternType="solid">
        <fgColor rgb="FF0070C0"/>
        <bgColor rgb="FF4A86E8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3" fillId="0" borderId="0" applyNumberFormat="0" applyFill="0" applyBorder="0" applyAlignment="0" applyProtection="0"/>
  </cellStyleXfs>
  <cellXfs count="261">
    <xf numFmtId="0" fontId="0" fillId="0" borderId="0" xfId="0" applyFont="1" applyAlignment="1"/>
    <xf numFmtId="49" fontId="1" fillId="2" borderId="0" xfId="0" applyNumberFormat="1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5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28" fillId="3" borderId="1" xfId="0" applyFont="1" applyFill="1" applyBorder="1" applyAlignment="1">
      <alignment horizontal="center" vertical="center" wrapText="1"/>
    </xf>
    <xf numFmtId="0" fontId="31" fillId="3" borderId="1" xfId="0" applyFont="1" applyFill="1" applyBorder="1" applyAlignment="1">
      <alignment horizontal="center" vertical="center"/>
    </xf>
    <xf numFmtId="0" fontId="34" fillId="3" borderId="1" xfId="0" applyFont="1" applyFill="1" applyBorder="1" applyAlignment="1">
      <alignment horizontal="center" vertical="center" wrapText="1"/>
    </xf>
    <xf numFmtId="0" fontId="35" fillId="3" borderId="1" xfId="0" applyFont="1" applyFill="1" applyBorder="1" applyAlignment="1">
      <alignment horizont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6" fillId="0" borderId="1" xfId="0" applyFont="1" applyBorder="1" applyAlignment="1">
      <alignment horizontal="center" vertical="center" wrapText="1"/>
    </xf>
    <xf numFmtId="0" fontId="37" fillId="4" borderId="1" xfId="0" applyFont="1" applyFill="1" applyBorder="1" applyAlignment="1">
      <alignment horizontal="center" vertical="center" wrapText="1"/>
    </xf>
    <xf numFmtId="0" fontId="22" fillId="3" borderId="1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49" fontId="3" fillId="5" borderId="0" xfId="0" applyNumberFormat="1" applyFont="1" applyFill="1" applyBorder="1"/>
    <xf numFmtId="0" fontId="0" fillId="5" borderId="0" xfId="0" applyFont="1" applyFill="1"/>
    <xf numFmtId="0" fontId="0" fillId="6" borderId="0" xfId="0" applyFont="1" applyFill="1" applyAlignment="1"/>
    <xf numFmtId="0" fontId="3" fillId="0" borderId="1" xfId="0" applyFont="1" applyFill="1" applyBorder="1" applyAlignment="1">
      <alignment horizontal="center" vertical="center" wrapText="1"/>
    </xf>
    <xf numFmtId="0" fontId="40" fillId="3" borderId="1" xfId="0" applyFont="1" applyFill="1" applyBorder="1" applyAlignment="1">
      <alignment horizontal="center" vertical="center" wrapText="1"/>
    </xf>
    <xf numFmtId="0" fontId="41" fillId="3" borderId="1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center"/>
    </xf>
    <xf numFmtId="0" fontId="6" fillId="9" borderId="1" xfId="0" applyFont="1" applyFill="1" applyBorder="1" applyAlignment="1">
      <alignment horizontal="center" vertical="center" wrapText="1"/>
    </xf>
    <xf numFmtId="0" fontId="3" fillId="10" borderId="1" xfId="0" applyFont="1" applyFill="1" applyBorder="1" applyAlignment="1">
      <alignment horizontal="center" vertical="center" wrapText="1"/>
    </xf>
    <xf numFmtId="0" fontId="5" fillId="9" borderId="1" xfId="0" applyFont="1" applyFill="1" applyBorder="1" applyAlignment="1">
      <alignment horizontal="center" vertical="center" wrapText="1"/>
    </xf>
    <xf numFmtId="0" fontId="9" fillId="9" borderId="1" xfId="0" applyFont="1" applyFill="1" applyBorder="1" applyAlignment="1">
      <alignment horizontal="center" vertical="center" wrapText="1"/>
    </xf>
    <xf numFmtId="0" fontId="43" fillId="12" borderId="1" xfId="1" applyFill="1" applyBorder="1" applyAlignment="1">
      <alignment horizontal="center" vertical="center" wrapText="1"/>
    </xf>
    <xf numFmtId="0" fontId="5" fillId="10" borderId="1" xfId="0" applyFont="1" applyFill="1" applyBorder="1" applyAlignment="1">
      <alignment horizontal="center" vertical="center" wrapText="1"/>
    </xf>
    <xf numFmtId="0" fontId="43" fillId="9" borderId="1" xfId="1" applyFill="1" applyBorder="1" applyAlignment="1">
      <alignment horizontal="center" vertical="center" wrapText="1"/>
    </xf>
    <xf numFmtId="49" fontId="45" fillId="2" borderId="1" xfId="0" applyNumberFormat="1" applyFont="1" applyFill="1" applyBorder="1" applyAlignment="1">
      <alignment horizontal="center" vertical="center" wrapText="1"/>
    </xf>
    <xf numFmtId="0" fontId="3" fillId="14" borderId="1" xfId="0" applyFont="1" applyFill="1" applyBorder="1" applyAlignment="1">
      <alignment horizontal="center" vertical="center" wrapText="1"/>
    </xf>
    <xf numFmtId="0" fontId="5" fillId="14" borderId="1" xfId="0" applyFont="1" applyFill="1" applyBorder="1" applyAlignment="1">
      <alignment horizontal="center" vertical="center" wrapText="1"/>
    </xf>
    <xf numFmtId="0" fontId="6" fillId="14" borderId="1" xfId="0" applyFont="1" applyFill="1" applyBorder="1" applyAlignment="1">
      <alignment horizontal="center" vertical="center" wrapText="1"/>
    </xf>
    <xf numFmtId="0" fontId="41" fillId="9" borderId="1" xfId="0" applyFont="1" applyFill="1" applyBorder="1" applyAlignment="1">
      <alignment horizontal="center" vertical="center" wrapText="1"/>
    </xf>
    <xf numFmtId="0" fontId="43" fillId="3" borderId="1" xfId="1" applyFill="1" applyBorder="1" applyAlignment="1">
      <alignment horizontal="center" vertical="center" wrapText="1"/>
    </xf>
    <xf numFmtId="0" fontId="41" fillId="14" borderId="1" xfId="0" applyFont="1" applyFill="1" applyBorder="1" applyAlignment="1">
      <alignment horizontal="center" vertical="center" wrapText="1"/>
    </xf>
    <xf numFmtId="0" fontId="41" fillId="11" borderId="1" xfId="0" applyFont="1" applyFill="1" applyBorder="1" applyAlignment="1">
      <alignment horizontal="center" vertical="center" wrapText="1"/>
    </xf>
    <xf numFmtId="0" fontId="43" fillId="11" borderId="1" xfId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vertical="center" wrapText="1"/>
    </xf>
    <xf numFmtId="0" fontId="48" fillId="3" borderId="1" xfId="0" applyFont="1" applyFill="1" applyBorder="1" applyAlignment="1">
      <alignment horizontal="center" vertical="center" wrapText="1"/>
    </xf>
    <xf numFmtId="0" fontId="41" fillId="0" borderId="1" xfId="0" applyFont="1" applyFill="1" applyBorder="1" applyAlignment="1">
      <alignment horizontal="center" vertical="center" wrapText="1"/>
    </xf>
    <xf numFmtId="0" fontId="3" fillId="13" borderId="1" xfId="0" applyFont="1" applyFill="1" applyBorder="1" applyAlignment="1">
      <alignment horizontal="center" vertical="center" wrapText="1"/>
    </xf>
    <xf numFmtId="0" fontId="26" fillId="13" borderId="1" xfId="0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center" vertical="center" wrapText="1"/>
    </xf>
    <xf numFmtId="0" fontId="26" fillId="8" borderId="1" xfId="0" applyFont="1" applyFill="1" applyBorder="1" applyAlignment="1">
      <alignment horizontal="center" vertical="center" wrapText="1"/>
    </xf>
    <xf numFmtId="0" fontId="16" fillId="8" borderId="1" xfId="0" applyFont="1" applyFill="1" applyBorder="1" applyAlignment="1">
      <alignment horizontal="center" vertical="center" wrapText="1"/>
    </xf>
    <xf numFmtId="0" fontId="16" fillId="13" borderId="1" xfId="0" applyFont="1" applyFill="1" applyBorder="1" applyAlignment="1">
      <alignment horizontal="center" vertical="center" wrapText="1"/>
    </xf>
    <xf numFmtId="0" fontId="36" fillId="8" borderId="1" xfId="0" applyFont="1" applyFill="1" applyBorder="1" applyAlignment="1">
      <alignment horizontal="center" vertical="center" wrapText="1"/>
    </xf>
    <xf numFmtId="0" fontId="43" fillId="14" borderId="1" xfId="1" applyFill="1" applyBorder="1" applyAlignment="1">
      <alignment horizontal="center" vertical="center" wrapText="1"/>
    </xf>
    <xf numFmtId="0" fontId="3" fillId="14" borderId="1" xfId="0" applyFont="1" applyFill="1" applyBorder="1" applyAlignment="1">
      <alignment horizontal="center" vertical="center"/>
    </xf>
    <xf numFmtId="0" fontId="24" fillId="8" borderId="1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 wrapText="1"/>
    </xf>
    <xf numFmtId="0" fontId="0" fillId="0" borderId="0" xfId="0" applyFont="1" applyBorder="1" applyAlignment="1"/>
    <xf numFmtId="0" fontId="43" fillId="10" borderId="0" xfId="1" applyFill="1" applyBorder="1" applyAlignment="1">
      <alignment horizontal="center" vertical="center"/>
    </xf>
    <xf numFmtId="0" fontId="35" fillId="3" borderId="0" xfId="0" applyFont="1" applyFill="1" applyBorder="1" applyAlignment="1">
      <alignment horizontal="center" wrapText="1"/>
    </xf>
    <xf numFmtId="0" fontId="5" fillId="7" borderId="1" xfId="0" applyFont="1" applyFill="1" applyBorder="1" applyAlignment="1">
      <alignment horizontal="center" vertical="center" wrapText="1"/>
    </xf>
    <xf numFmtId="0" fontId="3" fillId="15" borderId="1" xfId="0" applyFont="1" applyFill="1" applyBorder="1" applyAlignment="1">
      <alignment horizontal="center" vertical="center" wrapText="1"/>
    </xf>
    <xf numFmtId="0" fontId="27" fillId="9" borderId="1" xfId="0" applyFont="1" applyFill="1" applyBorder="1" applyAlignment="1">
      <alignment horizontal="center" vertical="center" wrapText="1"/>
    </xf>
    <xf numFmtId="0" fontId="44" fillId="9" borderId="1" xfId="0" applyFont="1" applyFill="1" applyBorder="1" applyAlignment="1">
      <alignment horizontal="center" vertical="center" wrapText="1"/>
    </xf>
    <xf numFmtId="0" fontId="3" fillId="16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3" fillId="17" borderId="1" xfId="0" applyFont="1" applyFill="1" applyBorder="1" applyAlignment="1">
      <alignment horizontal="center" vertical="center" wrapText="1"/>
    </xf>
    <xf numFmtId="0" fontId="5" fillId="17" borderId="1" xfId="0" applyFont="1" applyFill="1" applyBorder="1" applyAlignment="1">
      <alignment horizontal="center" vertical="center" wrapText="1"/>
    </xf>
    <xf numFmtId="0" fontId="3" fillId="18" borderId="1" xfId="0" applyFont="1" applyFill="1" applyBorder="1" applyAlignment="1">
      <alignment horizontal="center" vertical="center" wrapText="1"/>
    </xf>
    <xf numFmtId="0" fontId="43" fillId="0" borderId="1" xfId="1" applyFill="1" applyBorder="1" applyAlignment="1">
      <alignment horizontal="center" vertical="center" wrapText="1"/>
    </xf>
    <xf numFmtId="0" fontId="3" fillId="20" borderId="1" xfId="0" applyFont="1" applyFill="1" applyBorder="1" applyAlignment="1">
      <alignment horizontal="center" vertical="center" wrapText="1"/>
    </xf>
    <xf numFmtId="0" fontId="43" fillId="20" borderId="1" xfId="1" applyFill="1" applyBorder="1" applyAlignment="1">
      <alignment horizontal="center" vertical="center" wrapText="1"/>
    </xf>
    <xf numFmtId="0" fontId="43" fillId="10" borderId="1" xfId="1" applyFill="1" applyBorder="1" applyAlignment="1">
      <alignment horizontal="center" vertical="center" wrapText="1"/>
    </xf>
    <xf numFmtId="0" fontId="3" fillId="21" borderId="1" xfId="0" applyFont="1" applyFill="1" applyBorder="1" applyAlignment="1">
      <alignment horizontal="center" vertical="center" wrapText="1"/>
    </xf>
    <xf numFmtId="0" fontId="5" fillId="22" borderId="1" xfId="0" applyFont="1" applyFill="1" applyBorder="1" applyAlignment="1">
      <alignment horizontal="center" vertical="center" wrapText="1"/>
    </xf>
    <xf numFmtId="0" fontId="41" fillId="0" borderId="1" xfId="0" applyFont="1" applyBorder="1" applyAlignment="1">
      <alignment horizontal="center" vertical="center" wrapText="1"/>
    </xf>
    <xf numFmtId="0" fontId="43" fillId="19" borderId="1" xfId="1" applyFill="1" applyBorder="1" applyAlignment="1">
      <alignment horizontal="center" vertical="center" wrapText="1"/>
    </xf>
    <xf numFmtId="0" fontId="41" fillId="17" borderId="1" xfId="0" applyFont="1" applyFill="1" applyBorder="1" applyAlignment="1">
      <alignment horizontal="center" vertical="center" wrapText="1"/>
    </xf>
    <xf numFmtId="0" fontId="3" fillId="17" borderId="1" xfId="0" applyFont="1" applyFill="1" applyBorder="1" applyAlignment="1">
      <alignment horizontal="center" vertical="center"/>
    </xf>
    <xf numFmtId="0" fontId="43" fillId="17" borderId="1" xfId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3" fillId="23" borderId="1" xfId="0" applyFont="1" applyFill="1" applyBorder="1" applyAlignment="1">
      <alignment horizontal="center" vertical="center" wrapText="1"/>
    </xf>
    <xf numFmtId="0" fontId="43" fillId="24" borderId="1" xfId="1" applyFill="1" applyBorder="1" applyAlignment="1">
      <alignment horizontal="center" vertical="center" wrapText="1"/>
    </xf>
    <xf numFmtId="0" fontId="41" fillId="1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41" fillId="21" borderId="1" xfId="0" applyFont="1" applyFill="1" applyBorder="1" applyAlignment="1">
      <alignment horizontal="center" vertical="center" wrapText="1"/>
    </xf>
    <xf numFmtId="0" fontId="50" fillId="10" borderId="1" xfId="0" applyFont="1" applyFill="1" applyBorder="1" applyAlignment="1">
      <alignment horizontal="center" vertical="center" wrapText="1"/>
    </xf>
    <xf numFmtId="0" fontId="3" fillId="19" borderId="1" xfId="0" applyFont="1" applyFill="1" applyBorder="1" applyAlignment="1">
      <alignment horizontal="center" vertical="center" wrapText="1"/>
    </xf>
    <xf numFmtId="0" fontId="3" fillId="25" borderId="1" xfId="0" applyFont="1" applyFill="1" applyBorder="1" applyAlignment="1">
      <alignment horizontal="center" vertical="center" wrapText="1"/>
    </xf>
    <xf numFmtId="0" fontId="43" fillId="4" borderId="1" xfId="1" applyFill="1" applyBorder="1" applyAlignment="1">
      <alignment horizontal="center" vertical="center" wrapText="1"/>
    </xf>
    <xf numFmtId="0" fontId="5" fillId="18" borderId="1" xfId="0" applyFont="1" applyFill="1" applyBorder="1" applyAlignment="1">
      <alignment horizontal="center" vertical="center" wrapText="1"/>
    </xf>
    <xf numFmtId="0" fontId="5" fillId="22" borderId="1" xfId="0" applyFont="1" applyFill="1" applyBorder="1" applyAlignment="1">
      <alignment horizontal="center" vertical="center"/>
    </xf>
    <xf numFmtId="0" fontId="41" fillId="12" borderId="1" xfId="0" applyFont="1" applyFill="1" applyBorder="1" applyAlignment="1">
      <alignment horizontal="center" vertical="center" wrapText="1"/>
    </xf>
    <xf numFmtId="0" fontId="3" fillId="17" borderId="0" xfId="0" applyFont="1" applyFill="1" applyBorder="1" applyAlignment="1">
      <alignment horizontal="center" vertical="center" wrapText="1"/>
    </xf>
    <xf numFmtId="0" fontId="3" fillId="17" borderId="2" xfId="0" applyFont="1" applyFill="1" applyBorder="1" applyAlignment="1">
      <alignment horizontal="center" vertical="center" wrapText="1"/>
    </xf>
    <xf numFmtId="0" fontId="43" fillId="24" borderId="1" xfId="1" applyFill="1" applyBorder="1" applyAlignment="1"/>
    <xf numFmtId="0" fontId="5" fillId="21" borderId="1" xfId="0" applyFont="1" applyFill="1" applyBorder="1" applyAlignment="1">
      <alignment horizontal="center" vertical="center"/>
    </xf>
    <xf numFmtId="0" fontId="47" fillId="21" borderId="1" xfId="0" applyFont="1" applyFill="1" applyBorder="1" applyAlignment="1">
      <alignment horizontal="center" vertical="center" wrapText="1"/>
    </xf>
    <xf numFmtId="0" fontId="41" fillId="25" borderId="1" xfId="0" applyFont="1" applyFill="1" applyBorder="1" applyAlignment="1">
      <alignment horizontal="center" vertical="center" wrapText="1"/>
    </xf>
    <xf numFmtId="0" fontId="16" fillId="21" borderId="1" xfId="0" applyFont="1" applyFill="1" applyBorder="1" applyAlignment="1">
      <alignment horizontal="center" vertical="center" wrapText="1"/>
    </xf>
    <xf numFmtId="0" fontId="51" fillId="20" borderId="1" xfId="1" applyFont="1" applyFill="1" applyBorder="1" applyAlignment="1">
      <alignment horizontal="center" vertical="center" wrapText="1"/>
    </xf>
    <xf numFmtId="0" fontId="5" fillId="23" borderId="1" xfId="0" applyFont="1" applyFill="1" applyBorder="1" applyAlignment="1">
      <alignment horizontal="center" vertical="center" wrapText="1"/>
    </xf>
    <xf numFmtId="0" fontId="3" fillId="27" borderId="1" xfId="0" applyFont="1" applyFill="1" applyBorder="1" applyAlignment="1">
      <alignment horizontal="center" vertical="center" wrapText="1"/>
    </xf>
    <xf numFmtId="0" fontId="50" fillId="17" borderId="1" xfId="0" applyFont="1" applyFill="1" applyBorder="1" applyAlignment="1">
      <alignment horizontal="center" vertical="center" wrapText="1"/>
    </xf>
    <xf numFmtId="0" fontId="41" fillId="28" borderId="1" xfId="0" applyFont="1" applyFill="1" applyBorder="1" applyAlignment="1">
      <alignment horizontal="center" vertical="center" wrapText="1"/>
    </xf>
    <xf numFmtId="0" fontId="5" fillId="17" borderId="1" xfId="0" applyFont="1" applyFill="1" applyBorder="1" applyAlignment="1">
      <alignment horizontal="center" vertical="center"/>
    </xf>
    <xf numFmtId="0" fontId="3" fillId="19" borderId="0" xfId="0" applyFont="1" applyFill="1" applyBorder="1" applyAlignment="1">
      <alignment horizontal="center" vertical="center"/>
    </xf>
    <xf numFmtId="0" fontId="3" fillId="21" borderId="0" xfId="0" applyFont="1" applyFill="1" applyBorder="1" applyAlignment="1">
      <alignment horizontal="center" vertical="center" wrapText="1"/>
    </xf>
    <xf numFmtId="0" fontId="43" fillId="21" borderId="2" xfId="1" applyFill="1" applyBorder="1" applyAlignment="1">
      <alignment horizontal="center" vertical="center" wrapText="1"/>
    </xf>
    <xf numFmtId="0" fontId="43" fillId="26" borderId="0" xfId="1" applyFill="1" applyBorder="1" applyAlignment="1">
      <alignment horizontal="center" vertical="center" wrapText="1"/>
    </xf>
    <xf numFmtId="0" fontId="0" fillId="0" borderId="0" xfId="0"/>
    <xf numFmtId="0" fontId="0" fillId="8" borderId="0" xfId="0" applyFill="1"/>
    <xf numFmtId="0" fontId="0" fillId="0" borderId="0" xfId="0" applyAlignment="1">
      <alignment horizontal="center"/>
    </xf>
    <xf numFmtId="0" fontId="5" fillId="0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/>
    </xf>
    <xf numFmtId="0" fontId="52" fillId="6" borderId="4" xfId="1" applyFont="1" applyFill="1" applyBorder="1" applyAlignment="1"/>
    <xf numFmtId="49" fontId="18" fillId="6" borderId="0" xfId="0" applyNumberFormat="1" applyFont="1" applyFill="1" applyBorder="1"/>
    <xf numFmtId="0" fontId="29" fillId="6" borderId="0" xfId="0" applyFont="1" applyFill="1"/>
    <xf numFmtId="49" fontId="3" fillId="6" borderId="0" xfId="0" applyNumberFormat="1" applyFont="1" applyFill="1" applyBorder="1"/>
    <xf numFmtId="0" fontId="0" fillId="6" borderId="0" xfId="0" applyFont="1" applyFill="1"/>
    <xf numFmtId="49" fontId="3" fillId="31" borderId="0" xfId="0" applyNumberFormat="1" applyFont="1" applyFill="1" applyBorder="1"/>
    <xf numFmtId="49" fontId="3" fillId="30" borderId="0" xfId="0" applyNumberFormat="1" applyFont="1" applyFill="1" applyBorder="1"/>
    <xf numFmtId="0" fontId="0" fillId="30" borderId="0" xfId="0" applyFont="1" applyFill="1"/>
    <xf numFmtId="49" fontId="7" fillId="6" borderId="0" xfId="0" applyNumberFormat="1" applyFont="1" applyFill="1" applyBorder="1"/>
    <xf numFmtId="0" fontId="10" fillId="6" borderId="0" xfId="0" applyFont="1" applyFill="1"/>
    <xf numFmtId="49" fontId="9" fillId="6" borderId="0" xfId="0" applyNumberFormat="1" applyFont="1" applyFill="1" applyBorder="1"/>
    <xf numFmtId="0" fontId="11" fillId="6" borderId="0" xfId="0" applyFont="1" applyFill="1"/>
    <xf numFmtId="49" fontId="12" fillId="31" borderId="0" xfId="0" applyNumberFormat="1" applyFont="1" applyFill="1" applyBorder="1"/>
    <xf numFmtId="0" fontId="13" fillId="6" borderId="0" xfId="0" applyFont="1" applyFill="1"/>
    <xf numFmtId="49" fontId="14" fillId="6" borderId="0" xfId="0" applyNumberFormat="1" applyFont="1" applyFill="1" applyBorder="1"/>
    <xf numFmtId="0" fontId="15" fillId="6" borderId="0" xfId="0" applyFont="1" applyFill="1"/>
    <xf numFmtId="49" fontId="16" fillId="6" borderId="0" xfId="0" applyNumberFormat="1" applyFont="1" applyFill="1" applyBorder="1"/>
    <xf numFmtId="0" fontId="17" fillId="6" borderId="0" xfId="0" applyFont="1" applyFill="1"/>
    <xf numFmtId="49" fontId="3" fillId="31" borderId="0" xfId="0" applyNumberFormat="1" applyFont="1" applyFill="1" applyBorder="1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49" fontId="3" fillId="6" borderId="0" xfId="0" applyNumberFormat="1" applyFont="1" applyFill="1" applyBorder="1" applyAlignment="1">
      <alignment wrapText="1"/>
    </xf>
    <xf numFmtId="0" fontId="3" fillId="6" borderId="0" xfId="0" applyFont="1" applyFill="1" applyAlignment="1">
      <alignment wrapText="1"/>
    </xf>
    <xf numFmtId="49" fontId="7" fillId="31" borderId="0" xfId="0" applyNumberFormat="1" applyFont="1" applyFill="1" applyBorder="1"/>
    <xf numFmtId="49" fontId="16" fillId="31" borderId="0" xfId="0" applyNumberFormat="1" applyFont="1" applyFill="1" applyBorder="1"/>
    <xf numFmtId="49" fontId="20" fillId="31" borderId="0" xfId="0" applyNumberFormat="1" applyFont="1" applyFill="1" applyBorder="1"/>
    <xf numFmtId="0" fontId="21" fillId="6" borderId="0" xfId="0" applyFont="1" applyFill="1"/>
    <xf numFmtId="49" fontId="22" fillId="6" borderId="0" xfId="0" applyNumberFormat="1" applyFont="1" applyFill="1" applyBorder="1"/>
    <xf numFmtId="0" fontId="23" fillId="6" borderId="0" xfId="0" applyFont="1" applyFill="1"/>
    <xf numFmtId="49" fontId="25" fillId="6" borderId="0" xfId="0" applyNumberFormat="1" applyFont="1" applyFill="1" applyAlignment="1"/>
    <xf numFmtId="0" fontId="3" fillId="6" borderId="0" xfId="0" applyFont="1" applyFill="1"/>
    <xf numFmtId="0" fontId="32" fillId="6" borderId="0" xfId="0" applyFont="1" applyFill="1"/>
    <xf numFmtId="49" fontId="16" fillId="30" borderId="0" xfId="0" applyNumberFormat="1" applyFont="1" applyFill="1" applyBorder="1"/>
    <xf numFmtId="0" fontId="17" fillId="30" borderId="0" xfId="0" applyFont="1" applyFill="1"/>
    <xf numFmtId="49" fontId="41" fillId="31" borderId="0" xfId="0" applyNumberFormat="1" applyFont="1" applyFill="1" applyBorder="1"/>
    <xf numFmtId="49" fontId="48" fillId="31" borderId="0" xfId="0" applyNumberFormat="1" applyFont="1" applyFill="1" applyBorder="1"/>
    <xf numFmtId="0" fontId="49" fillId="6" borderId="0" xfId="0" applyFont="1" applyFill="1"/>
    <xf numFmtId="49" fontId="41" fillId="6" borderId="0" xfId="0" applyNumberFormat="1" applyFont="1" applyFill="1" applyBorder="1"/>
    <xf numFmtId="0" fontId="16" fillId="6" borderId="0" xfId="0" applyFont="1" applyFill="1"/>
    <xf numFmtId="0" fontId="16" fillId="30" borderId="0" xfId="0" applyFont="1" applyFill="1"/>
    <xf numFmtId="49" fontId="3" fillId="6" borderId="0" xfId="0" applyNumberFormat="1" applyFont="1" applyFill="1"/>
    <xf numFmtId="49" fontId="16" fillId="6" borderId="0" xfId="0" applyNumberFormat="1" applyFont="1" applyFill="1"/>
    <xf numFmtId="49" fontId="3" fillId="31" borderId="0" xfId="0" applyNumberFormat="1" applyFont="1" applyFill="1"/>
    <xf numFmtId="49" fontId="3" fillId="32" borderId="0" xfId="0" applyNumberFormat="1" applyFont="1" applyFill="1"/>
    <xf numFmtId="0" fontId="0" fillId="32" borderId="0" xfId="0" applyFont="1" applyFill="1"/>
    <xf numFmtId="49" fontId="3" fillId="30" borderId="0" xfId="0" applyNumberFormat="1" applyFont="1" applyFill="1"/>
    <xf numFmtId="49" fontId="22" fillId="31" borderId="0" xfId="0" applyNumberFormat="1" applyFont="1" applyFill="1" applyBorder="1"/>
    <xf numFmtId="49" fontId="18" fillId="31" borderId="0" xfId="0" applyNumberFormat="1" applyFont="1" applyFill="1" applyBorder="1"/>
    <xf numFmtId="49" fontId="16" fillId="29" borderId="0" xfId="0" applyNumberFormat="1" applyFont="1" applyFill="1" applyBorder="1"/>
    <xf numFmtId="0" fontId="17" fillId="29" borderId="0" xfId="0" applyFont="1" applyFill="1"/>
    <xf numFmtId="49" fontId="3" fillId="6" borderId="0" xfId="0" applyNumberFormat="1" applyFont="1" applyFill="1" applyBorder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49" fontId="12" fillId="6" borderId="0" xfId="0" applyNumberFormat="1" applyFont="1" applyFill="1" applyBorder="1"/>
    <xf numFmtId="0" fontId="0" fillId="6" borderId="0" xfId="0" applyFont="1" applyFill="1" applyAlignment="1">
      <alignment horizontal="center" vertical="center"/>
    </xf>
    <xf numFmtId="49" fontId="3" fillId="30" borderId="0" xfId="0" applyNumberFormat="1" applyFont="1" applyFill="1" applyBorder="1" applyAlignment="1">
      <alignment horizontal="center" vertical="center"/>
    </xf>
    <xf numFmtId="0" fontId="0" fillId="30" borderId="0" xfId="0" applyFont="1" applyFill="1" applyAlignment="1">
      <alignment horizontal="center" vertical="center"/>
    </xf>
    <xf numFmtId="49" fontId="3" fillId="32" borderId="0" xfId="0" applyNumberFormat="1" applyFont="1" applyFill="1" applyBorder="1"/>
    <xf numFmtId="49" fontId="18" fillId="33" borderId="0" xfId="0" applyNumberFormat="1" applyFont="1" applyFill="1" applyBorder="1"/>
    <xf numFmtId="0" fontId="29" fillId="33" borderId="0" xfId="0" applyFont="1" applyFill="1"/>
    <xf numFmtId="49" fontId="18" fillId="32" borderId="0" xfId="0" applyNumberFormat="1" applyFont="1" applyFill="1" applyBorder="1"/>
    <xf numFmtId="0" fontId="29" fillId="32" borderId="0" xfId="0" applyFont="1" applyFill="1"/>
    <xf numFmtId="49" fontId="3" fillId="6" borderId="3" xfId="0" applyNumberFormat="1" applyFont="1" applyFill="1" applyBorder="1" applyAlignment="1">
      <alignment horizontal="center" vertical="center"/>
    </xf>
    <xf numFmtId="0" fontId="0" fillId="6" borderId="4" xfId="0" applyFont="1" applyFill="1" applyBorder="1" applyAlignment="1"/>
    <xf numFmtId="49" fontId="54" fillId="35" borderId="4" xfId="0" applyNumberFormat="1" applyFont="1" applyFill="1" applyBorder="1" applyAlignment="1">
      <alignment horizontal="center" vertical="center" wrapText="1"/>
    </xf>
    <xf numFmtId="49" fontId="54" fillId="34" borderId="4" xfId="0" applyNumberFormat="1" applyFont="1" applyFill="1" applyBorder="1" applyAlignment="1">
      <alignment horizontal="center" vertical="center" wrapText="1"/>
    </xf>
    <xf numFmtId="0" fontId="50" fillId="29" borderId="4" xfId="0" applyFont="1" applyFill="1" applyBorder="1" applyAlignment="1">
      <alignment horizontal="center" vertical="center" wrapText="1"/>
    </xf>
    <xf numFmtId="49" fontId="3" fillId="29" borderId="4" xfId="0" applyNumberFormat="1" applyFont="1" applyFill="1" applyBorder="1" applyAlignment="1">
      <alignment horizontal="center" vertical="center" wrapText="1"/>
    </xf>
    <xf numFmtId="49" fontId="4" fillId="29" borderId="4" xfId="0" applyNumberFormat="1" applyFont="1" applyFill="1" applyBorder="1" applyAlignment="1">
      <alignment horizontal="center" vertical="center" wrapText="1"/>
    </xf>
    <xf numFmtId="0" fontId="58" fillId="29" borderId="4" xfId="0" applyFont="1" applyFill="1" applyBorder="1" applyAlignment="1">
      <alignment horizontal="center" vertical="center" wrapText="1"/>
    </xf>
    <xf numFmtId="0" fontId="50" fillId="6" borderId="4" xfId="0" applyFont="1" applyFill="1" applyBorder="1" applyAlignment="1">
      <alignment horizontal="center" vertical="center" wrapText="1"/>
    </xf>
    <xf numFmtId="0" fontId="50" fillId="6" borderId="4" xfId="1" applyFont="1" applyFill="1" applyBorder="1" applyAlignment="1">
      <alignment horizontal="center" vertical="center" wrapText="1"/>
    </xf>
    <xf numFmtId="0" fontId="53" fillId="29" borderId="4" xfId="0" applyFont="1" applyFill="1" applyBorder="1" applyAlignment="1">
      <alignment horizontal="center" vertical="center" wrapText="1"/>
    </xf>
    <xf numFmtId="49" fontId="7" fillId="29" borderId="4" xfId="0" applyNumberFormat="1" applyFont="1" applyFill="1" applyBorder="1" applyAlignment="1">
      <alignment horizontal="center" vertical="center" wrapText="1"/>
    </xf>
    <xf numFmtId="49" fontId="8" fillId="29" borderId="4" xfId="0" applyNumberFormat="1" applyFont="1" applyFill="1" applyBorder="1" applyAlignment="1">
      <alignment horizontal="center" vertical="center" wrapText="1"/>
    </xf>
    <xf numFmtId="0" fontId="53" fillId="6" borderId="4" xfId="0" applyFont="1" applyFill="1" applyBorder="1" applyAlignment="1">
      <alignment horizontal="center" vertical="center" wrapText="1"/>
    </xf>
    <xf numFmtId="49" fontId="9" fillId="29" borderId="4" xfId="0" applyNumberFormat="1" applyFont="1" applyFill="1" applyBorder="1" applyAlignment="1">
      <alignment horizontal="center" vertical="center" wrapText="1"/>
    </xf>
    <xf numFmtId="49" fontId="12" fillId="29" borderId="4" xfId="0" applyNumberFormat="1" applyFont="1" applyFill="1" applyBorder="1" applyAlignment="1">
      <alignment horizontal="center" vertical="center" wrapText="1"/>
    </xf>
    <xf numFmtId="3" fontId="50" fillId="29" borderId="4" xfId="0" applyNumberFormat="1" applyFont="1" applyFill="1" applyBorder="1" applyAlignment="1">
      <alignment horizontal="center" vertical="center" wrapText="1"/>
    </xf>
    <xf numFmtId="49" fontId="14" fillId="29" borderId="4" xfId="0" applyNumberFormat="1" applyFont="1" applyFill="1" applyBorder="1" applyAlignment="1">
      <alignment horizontal="center" vertical="center" wrapText="1"/>
    </xf>
    <xf numFmtId="49" fontId="16" fillId="29" borderId="4" xfId="0" applyNumberFormat="1" applyFont="1" applyFill="1" applyBorder="1" applyAlignment="1">
      <alignment horizontal="center" vertical="center" wrapText="1"/>
    </xf>
    <xf numFmtId="49" fontId="3" fillId="29" borderId="4" xfId="0" applyNumberFormat="1" applyFont="1" applyFill="1" applyBorder="1" applyAlignment="1">
      <alignment horizontal="center" vertical="center"/>
    </xf>
    <xf numFmtId="0" fontId="50" fillId="29" borderId="4" xfId="0" applyFont="1" applyFill="1" applyBorder="1" applyAlignment="1">
      <alignment horizontal="center" vertical="center"/>
    </xf>
    <xf numFmtId="49" fontId="3" fillId="6" borderId="4" xfId="0" applyNumberFormat="1" applyFont="1" applyFill="1" applyBorder="1" applyAlignment="1">
      <alignment horizontal="center" vertical="center" wrapText="1"/>
    </xf>
    <xf numFmtId="49" fontId="4" fillId="6" borderId="4" xfId="0" applyNumberFormat="1" applyFont="1" applyFill="1" applyBorder="1" applyAlignment="1">
      <alignment horizontal="center" vertical="center" wrapText="1"/>
    </xf>
    <xf numFmtId="0" fontId="50" fillId="6" borderId="4" xfId="0" applyFont="1" applyFill="1" applyBorder="1" applyAlignment="1">
      <alignment horizontal="center" vertical="center"/>
    </xf>
    <xf numFmtId="49" fontId="19" fillId="29" borderId="4" xfId="0" applyNumberFormat="1" applyFont="1" applyFill="1" applyBorder="1" applyAlignment="1">
      <alignment horizontal="center" vertical="center" wrapText="1"/>
    </xf>
    <xf numFmtId="0" fontId="56" fillId="29" borderId="4" xfId="0" applyFont="1" applyFill="1" applyBorder="1" applyAlignment="1">
      <alignment horizontal="center" vertical="center" wrapText="1"/>
    </xf>
    <xf numFmtId="49" fontId="22" fillId="29" borderId="4" xfId="0" applyNumberFormat="1" applyFont="1" applyFill="1" applyBorder="1" applyAlignment="1">
      <alignment horizontal="center" vertical="center" wrapText="1"/>
    </xf>
    <xf numFmtId="0" fontId="3" fillId="29" borderId="4" xfId="0" applyFont="1" applyFill="1" applyBorder="1" applyAlignment="1">
      <alignment horizontal="center" vertical="center" wrapText="1"/>
    </xf>
    <xf numFmtId="0" fontId="4" fillId="29" borderId="4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50" fillId="30" borderId="4" xfId="0" applyFont="1" applyFill="1" applyBorder="1" applyAlignment="1">
      <alignment horizontal="center" vertical="center" wrapText="1"/>
    </xf>
    <xf numFmtId="49" fontId="3" fillId="30" borderId="4" xfId="0" applyNumberFormat="1" applyFont="1" applyFill="1" applyBorder="1" applyAlignment="1">
      <alignment horizontal="center" vertical="center" wrapText="1"/>
    </xf>
    <xf numFmtId="49" fontId="4" fillId="30" borderId="4" xfId="0" applyNumberFormat="1" applyFont="1" applyFill="1" applyBorder="1" applyAlignment="1">
      <alignment horizontal="center" vertical="center" wrapText="1"/>
    </xf>
    <xf numFmtId="49" fontId="50" fillId="29" borderId="4" xfId="0" applyNumberFormat="1" applyFont="1" applyFill="1" applyBorder="1" applyAlignment="1">
      <alignment horizontal="center" vertical="center" wrapText="1"/>
    </xf>
    <xf numFmtId="0" fontId="52" fillId="6" borderId="4" xfId="1" applyFont="1" applyFill="1" applyBorder="1" applyAlignment="1">
      <alignment horizontal="center" vertical="center" wrapText="1"/>
    </xf>
    <xf numFmtId="0" fontId="50" fillId="29" borderId="4" xfId="0" applyFont="1" applyFill="1" applyBorder="1"/>
    <xf numFmtId="0" fontId="50" fillId="6" borderId="4" xfId="0" applyFont="1" applyFill="1" applyBorder="1" applyAlignment="1"/>
    <xf numFmtId="0" fontId="52" fillId="6" borderId="4" xfId="0" applyFont="1" applyFill="1" applyBorder="1" applyAlignment="1">
      <alignment horizontal="center" vertical="center" wrapText="1"/>
    </xf>
    <xf numFmtId="0" fontId="50" fillId="29" borderId="4" xfId="1" applyFont="1" applyFill="1" applyBorder="1" applyAlignment="1">
      <alignment horizontal="center" vertical="center" wrapText="1"/>
    </xf>
    <xf numFmtId="49" fontId="16" fillId="30" borderId="4" xfId="0" applyNumberFormat="1" applyFont="1" applyFill="1" applyBorder="1" applyAlignment="1">
      <alignment horizontal="center" vertical="center" wrapText="1"/>
    </xf>
    <xf numFmtId="0" fontId="50" fillId="5" borderId="4" xfId="0" applyFont="1" applyFill="1" applyBorder="1" applyAlignment="1">
      <alignment horizontal="center" vertical="center" wrapText="1"/>
    </xf>
    <xf numFmtId="49" fontId="33" fillId="29" borderId="4" xfId="0" applyNumberFormat="1" applyFont="1" applyFill="1" applyBorder="1" applyAlignment="1">
      <alignment horizontal="center" vertical="center" wrapText="1"/>
    </xf>
    <xf numFmtId="49" fontId="41" fillId="29" borderId="4" xfId="0" applyNumberFormat="1" applyFont="1" applyFill="1" applyBorder="1" applyAlignment="1">
      <alignment horizontal="center" vertical="center" wrapText="1"/>
    </xf>
    <xf numFmtId="49" fontId="42" fillId="29" borderId="4" xfId="0" applyNumberFormat="1" applyFont="1" applyFill="1" applyBorder="1" applyAlignment="1">
      <alignment horizontal="center" vertical="center" wrapText="1"/>
    </xf>
    <xf numFmtId="0" fontId="50" fillId="6" borderId="4" xfId="0" applyFont="1" applyFill="1" applyBorder="1" applyAlignment="1">
      <alignment horizontal="left" vertical="center" wrapText="1"/>
    </xf>
    <xf numFmtId="0" fontId="52" fillId="29" borderId="4" xfId="1" applyFont="1" applyFill="1" applyBorder="1" applyAlignment="1">
      <alignment horizontal="center" vertical="center" wrapText="1"/>
    </xf>
    <xf numFmtId="49" fontId="48" fillId="29" borderId="4" xfId="0" applyNumberFormat="1" applyFont="1" applyFill="1" applyBorder="1" applyAlignment="1">
      <alignment horizontal="center" vertical="center" wrapText="1"/>
    </xf>
    <xf numFmtId="49" fontId="41" fillId="6" borderId="4" xfId="0" applyNumberFormat="1" applyFont="1" applyFill="1" applyBorder="1" applyAlignment="1">
      <alignment horizontal="center" vertical="center" wrapText="1"/>
    </xf>
    <xf numFmtId="49" fontId="42" fillId="6" borderId="4" xfId="0" applyNumberFormat="1" applyFont="1" applyFill="1" applyBorder="1" applyAlignment="1">
      <alignment horizontal="center" vertical="center" wrapText="1"/>
    </xf>
    <xf numFmtId="0" fontId="59" fillId="29" borderId="4" xfId="0" applyFont="1" applyFill="1" applyBorder="1" applyAlignment="1">
      <alignment horizontal="center" wrapText="1"/>
    </xf>
    <xf numFmtId="0" fontId="50" fillId="6" borderId="4" xfId="0" applyFont="1" applyFill="1" applyBorder="1" applyAlignment="1">
      <alignment horizontal="center" wrapText="1"/>
    </xf>
    <xf numFmtId="0" fontId="50" fillId="29" borderId="4" xfId="0" applyFont="1" applyFill="1" applyBorder="1" applyAlignment="1">
      <alignment wrapText="1"/>
    </xf>
    <xf numFmtId="0" fontId="50" fillId="30" borderId="4" xfId="0" applyFont="1" applyFill="1" applyBorder="1" applyAlignment="1">
      <alignment wrapText="1"/>
    </xf>
    <xf numFmtId="0" fontId="50" fillId="29" borderId="4" xfId="0" applyFont="1" applyFill="1" applyBorder="1" applyAlignment="1">
      <alignment horizontal="center" wrapText="1"/>
    </xf>
    <xf numFmtId="0" fontId="57" fillId="6" borderId="4" xfId="1" applyFont="1" applyFill="1" applyBorder="1" applyAlignment="1">
      <alignment horizontal="center" vertical="center" wrapText="1"/>
    </xf>
    <xf numFmtId="49" fontId="20" fillId="6" borderId="4" xfId="0" applyNumberFormat="1" applyFont="1" applyFill="1" applyBorder="1" applyAlignment="1">
      <alignment horizontal="center" vertical="center" wrapText="1"/>
    </xf>
    <xf numFmtId="49" fontId="20" fillId="30" borderId="4" xfId="0" applyNumberFormat="1" applyFont="1" applyFill="1" applyBorder="1" applyAlignment="1">
      <alignment horizontal="center" vertical="center" wrapText="1"/>
    </xf>
    <xf numFmtId="49" fontId="33" fillId="6" borderId="4" xfId="0" applyNumberFormat="1" applyFont="1" applyFill="1" applyBorder="1" applyAlignment="1">
      <alignment horizontal="center" vertical="center" wrapText="1"/>
    </xf>
    <xf numFmtId="3" fontId="53" fillId="29" borderId="4" xfId="0" applyNumberFormat="1" applyFont="1" applyFill="1" applyBorder="1" applyAlignment="1">
      <alignment horizontal="center" vertical="center" wrapText="1"/>
    </xf>
    <xf numFmtId="49" fontId="16" fillId="6" borderId="4" xfId="0" applyNumberFormat="1" applyFont="1" applyFill="1" applyBorder="1" applyAlignment="1">
      <alignment horizontal="center" vertical="center" wrapText="1"/>
    </xf>
    <xf numFmtId="0" fontId="50" fillId="6" borderId="4" xfId="1" applyFont="1" applyFill="1" applyBorder="1" applyAlignment="1"/>
    <xf numFmtId="49" fontId="46" fillId="29" borderId="4" xfId="0" applyNumberFormat="1" applyFont="1" applyFill="1" applyBorder="1" applyAlignment="1">
      <alignment horizontal="center" vertical="center" wrapText="1"/>
    </xf>
    <xf numFmtId="0" fontId="53" fillId="30" borderId="4" xfId="0" applyFont="1" applyFill="1" applyBorder="1" applyAlignment="1">
      <alignment horizontal="center" vertical="center" wrapText="1"/>
    </xf>
    <xf numFmtId="0" fontId="55" fillId="29" borderId="4" xfId="0" applyFont="1" applyFill="1" applyBorder="1" applyAlignment="1"/>
    <xf numFmtId="0" fontId="55" fillId="6" borderId="4" xfId="0" applyFont="1" applyFill="1" applyBorder="1" applyAlignment="1">
      <alignment horizontal="center" vertical="center"/>
    </xf>
    <xf numFmtId="49" fontId="3" fillId="5" borderId="4" xfId="0" applyNumberFormat="1" applyFont="1" applyFill="1" applyBorder="1" applyAlignment="1">
      <alignment horizontal="center" vertical="center" wrapText="1"/>
    </xf>
    <xf numFmtId="49" fontId="4" fillId="5" borderId="4" xfId="0" applyNumberFormat="1" applyFont="1" applyFill="1" applyBorder="1" applyAlignment="1">
      <alignment horizontal="center" vertical="center" wrapText="1"/>
    </xf>
    <xf numFmtId="0" fontId="55" fillId="6" borderId="4" xfId="0" applyFont="1" applyFill="1" applyBorder="1" applyAlignment="1"/>
    <xf numFmtId="49" fontId="12" fillId="6" borderId="4" xfId="0" applyNumberFormat="1" applyFont="1" applyFill="1" applyBorder="1" applyAlignment="1">
      <alignment horizontal="center" vertical="center" wrapText="1"/>
    </xf>
    <xf numFmtId="49" fontId="39" fillId="6" borderId="4" xfId="0" applyNumberFormat="1" applyFont="1" applyFill="1" applyBorder="1" applyAlignment="1">
      <alignment horizontal="center" vertical="center" wrapText="1"/>
    </xf>
    <xf numFmtId="49" fontId="18" fillId="29" borderId="4" xfId="0" applyNumberFormat="1" applyFont="1" applyFill="1" applyBorder="1" applyAlignment="1">
      <alignment horizontal="center" vertical="center" wrapText="1"/>
    </xf>
    <xf numFmtId="0" fontId="59" fillId="29" borderId="4" xfId="0" applyFont="1" applyFill="1" applyBorder="1" applyAlignment="1">
      <alignment horizontal="center" vertical="center"/>
    </xf>
    <xf numFmtId="0" fontId="50" fillId="6" borderId="4" xfId="0" applyFont="1" applyFill="1" applyBorder="1"/>
    <xf numFmtId="49" fontId="7" fillId="6" borderId="4" xfId="0" applyNumberFormat="1" applyFont="1" applyFill="1" applyBorder="1" applyAlignment="1">
      <alignment horizontal="center" vertical="center" wrapText="1"/>
    </xf>
    <xf numFmtId="49" fontId="8" fillId="6" borderId="4" xfId="0" applyNumberFormat="1" applyFont="1" applyFill="1" applyBorder="1" applyAlignment="1">
      <alignment horizontal="center" vertical="center" wrapText="1"/>
    </xf>
    <xf numFmtId="49" fontId="56" fillId="29" borderId="4" xfId="0" applyNumberFormat="1" applyFont="1" applyFill="1" applyBorder="1" applyAlignment="1">
      <alignment horizontal="center" vertical="center" wrapText="1"/>
    </xf>
    <xf numFmtId="0" fontId="55" fillId="0" borderId="4" xfId="0" applyFont="1" applyBorder="1" applyAlignment="1"/>
    <xf numFmtId="0" fontId="0" fillId="0" borderId="4" xfId="0" applyFont="1" applyBorder="1" applyAlignment="1"/>
    <xf numFmtId="0" fontId="50" fillId="0" borderId="4" xfId="0" applyFont="1" applyFill="1" applyBorder="1" applyAlignment="1"/>
    <xf numFmtId="0" fontId="50" fillId="0" borderId="4" xfId="0" applyFont="1" applyBorder="1" applyAlignment="1"/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mruColors>
      <color rgb="FFFFCC66"/>
      <color rgb="FF009900"/>
      <color rgb="FF00CC00"/>
      <color rgb="FF33CC33"/>
      <color rgb="FF00CC66"/>
      <color rgb="FF6666FF"/>
      <color rgb="FF33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rguts.ru/2932-vserossiyskiy-geograficheskiy-giktant.html" TargetMode="External"/><Relationship Id="rId671" Type="http://schemas.openxmlformats.org/officeDocument/2006/relationships/hyperlink" Target="mailto:cherosov@mail.ru" TargetMode="External"/><Relationship Id="rId769" Type="http://schemas.openxmlformats.org/officeDocument/2006/relationships/hyperlink" Target="mailto:cherosov@mail.ru" TargetMode="External"/><Relationship Id="rId976" Type="http://schemas.openxmlformats.org/officeDocument/2006/relationships/hyperlink" Target="mailto:cherosov@mail.ru" TargetMode="External"/><Relationship Id="rId21" Type="http://schemas.openxmlformats.org/officeDocument/2006/relationships/hyperlink" Target="http://www.mr35.ru/" TargetMode="External"/><Relationship Id="rId324" Type="http://schemas.openxmlformats.org/officeDocument/2006/relationships/hyperlink" Target="http://hurba2.schoole.ru/" TargetMode="External"/><Relationship Id="rId531" Type="http://schemas.openxmlformats.org/officeDocument/2006/relationships/hyperlink" Target="mailto:cherosov@mail.ru" TargetMode="External"/><Relationship Id="rId629" Type="http://schemas.openxmlformats.org/officeDocument/2006/relationships/hyperlink" Target="mailto:cherosov@mail.ru" TargetMode="External"/><Relationship Id="rId170" Type="http://schemas.openxmlformats.org/officeDocument/2006/relationships/hyperlink" Target="http://gcpi.neftekamsk.ru/vserossijskij-geograficheskij-diktant-2016/" TargetMode="External"/><Relationship Id="rId836" Type="http://schemas.openxmlformats.org/officeDocument/2006/relationships/hyperlink" Target="mailto:cherosov@mail.ru" TargetMode="External"/><Relationship Id="rId1021" Type="http://schemas.openxmlformats.org/officeDocument/2006/relationships/hyperlink" Target="mailto:cherosov@mail.ru" TargetMode="External"/><Relationship Id="rId1119" Type="http://schemas.openxmlformats.org/officeDocument/2006/relationships/hyperlink" Target="mailto:swetlana493@yandex.ru" TargetMode="External"/><Relationship Id="rId268" Type="http://schemas.openxmlformats.org/officeDocument/2006/relationships/hyperlink" Target="http://kch-sch6.narod.ru/" TargetMode="External"/><Relationship Id="rId475" Type="http://schemas.openxmlformats.org/officeDocument/2006/relationships/hyperlink" Target="mailto:cherosov@mail.ru" TargetMode="External"/><Relationship Id="rId682" Type="http://schemas.openxmlformats.org/officeDocument/2006/relationships/hyperlink" Target="mailto:cherosov@mail.ru" TargetMode="External"/><Relationship Id="rId903" Type="http://schemas.openxmlformats.org/officeDocument/2006/relationships/hyperlink" Target="mailto:cherosov@mail.ru" TargetMode="External"/><Relationship Id="rId32" Type="http://schemas.openxmlformats.org/officeDocument/2006/relationships/hyperlink" Target="http://www.bratsk-school32.ru/index.php/novosti/ob-yavleniya/483-vserossijskij-geograficheskij-diktant" TargetMode="External"/><Relationship Id="rId128" Type="http://schemas.openxmlformats.org/officeDocument/2006/relationships/hyperlink" Target="http://school4nao.ru/index.php?ELEMENT_ID=941" TargetMode="External"/><Relationship Id="rId335" Type="http://schemas.openxmlformats.org/officeDocument/2006/relationships/hyperlink" Target="http://www.sosh1-vurnar.edu21.cap.ru/?t=adv&amp;eduid=4281&amp;adv=27714" TargetMode="External"/><Relationship Id="rId542" Type="http://schemas.openxmlformats.org/officeDocument/2006/relationships/hyperlink" Target="mailto:cherosov@mail.ru" TargetMode="External"/><Relationship Id="rId987" Type="http://schemas.openxmlformats.org/officeDocument/2006/relationships/hyperlink" Target="mailto:cherosov@mail.ru" TargetMode="External"/><Relationship Id="rId181" Type="http://schemas.openxmlformats.org/officeDocument/2006/relationships/hyperlink" Target="http://salixov.ucoz.ru/index/vserossijskij_geograficheskij_diktant/0-208" TargetMode="External"/><Relationship Id="rId402" Type="http://schemas.openxmlformats.org/officeDocument/2006/relationships/hyperlink" Target="https://mail.yandex.ru/?uid=96974060&amp;login=kerenceva" TargetMode="External"/><Relationship Id="rId847" Type="http://schemas.openxmlformats.org/officeDocument/2006/relationships/hyperlink" Target="mailto:cherosov@mail.ru" TargetMode="External"/><Relationship Id="rId1032" Type="http://schemas.openxmlformats.org/officeDocument/2006/relationships/hyperlink" Target="mailto:cherosov@mail.ru" TargetMode="External"/><Relationship Id="rId279" Type="http://schemas.openxmlformats.org/officeDocument/2006/relationships/hyperlink" Target="http://mbougavrilovka2/68edu.ru/?page_id=4249" TargetMode="External"/><Relationship Id="rId486" Type="http://schemas.openxmlformats.org/officeDocument/2006/relationships/hyperlink" Target="mailto:cherosov@mail.ru" TargetMode="External"/><Relationship Id="rId693" Type="http://schemas.openxmlformats.org/officeDocument/2006/relationships/hyperlink" Target="mailto:cherosov@mail.ru" TargetMode="External"/><Relationship Id="rId707" Type="http://schemas.openxmlformats.org/officeDocument/2006/relationships/hyperlink" Target="mailto:cherosov@mail.ru" TargetMode="External"/><Relationship Id="rId914" Type="http://schemas.openxmlformats.org/officeDocument/2006/relationships/hyperlink" Target="mailto:cherosov@mail.ru" TargetMode="External"/><Relationship Id="rId43" Type="http://schemas.openxmlformats.org/officeDocument/2006/relationships/hyperlink" Target="https://www.kantiana.ru/" TargetMode="External"/><Relationship Id="rId139" Type="http://schemas.openxmlformats.org/officeDocument/2006/relationships/hyperlink" Target="https://nsuem.ru/university/news-and-announces/detail.php?ID=92447" TargetMode="External"/><Relationship Id="rId346" Type="http://schemas.openxmlformats.org/officeDocument/2006/relationships/hyperlink" Target="http://&#1085;&#1087;&#1096;&#1080;.&#1088;&#1092;/cs_common.html" TargetMode="External"/><Relationship Id="rId553" Type="http://schemas.openxmlformats.org/officeDocument/2006/relationships/hyperlink" Target="mailto:cherosov@mail.ru" TargetMode="External"/><Relationship Id="rId760" Type="http://schemas.openxmlformats.org/officeDocument/2006/relationships/hyperlink" Target="mailto:cherosov@mail.ru" TargetMode="External"/><Relationship Id="rId998" Type="http://schemas.openxmlformats.org/officeDocument/2006/relationships/hyperlink" Target="mailto:cherosov@mail.ru" TargetMode="External"/><Relationship Id="rId192" Type="http://schemas.openxmlformats.org/officeDocument/2006/relationships/hyperlink" Target="http://www.zkmschool5.ru/" TargetMode="External"/><Relationship Id="rId206" Type="http://schemas.openxmlformats.org/officeDocument/2006/relationships/hyperlink" Target="http://www.khsu.ru/vtoroj-vserossijskij-geograficheskij-diktant.htm" TargetMode="External"/><Relationship Id="rId413" Type="http://schemas.openxmlformats.org/officeDocument/2006/relationships/hyperlink" Target="mailto:aziaschool@mail.ru" TargetMode="External"/><Relationship Id="rId858" Type="http://schemas.openxmlformats.org/officeDocument/2006/relationships/hyperlink" Target="mailto:cherosov@mail.ru" TargetMode="External"/><Relationship Id="rId1043" Type="http://schemas.openxmlformats.org/officeDocument/2006/relationships/hyperlink" Target="mailto:cherosov@mail.ru" TargetMode="External"/><Relationship Id="rId497" Type="http://schemas.openxmlformats.org/officeDocument/2006/relationships/hyperlink" Target="mailto:cherosov@mail.ru" TargetMode="External"/><Relationship Id="rId620" Type="http://schemas.openxmlformats.org/officeDocument/2006/relationships/hyperlink" Target="mailto:cherosov@mail.ru" TargetMode="External"/><Relationship Id="rId718" Type="http://schemas.openxmlformats.org/officeDocument/2006/relationships/hyperlink" Target="mailto:cherosov@mail.ru" TargetMode="External"/><Relationship Id="rId925" Type="http://schemas.openxmlformats.org/officeDocument/2006/relationships/hyperlink" Target="mailto:cherosov@mail.ru" TargetMode="External"/><Relationship Id="rId357" Type="http://schemas.openxmlformats.org/officeDocument/2006/relationships/hyperlink" Target="http://www.nosu.ru/index.php/ru/arkhiv-ob-yavlenij/3573-vserossijskij-geograficheskij-diktant-2016" TargetMode="External"/><Relationship Id="rId1110" Type="http://schemas.openxmlformats.org/officeDocument/2006/relationships/hyperlink" Target="mailto:cherosov@mail.ru" TargetMode="External"/><Relationship Id="rId54" Type="http://schemas.openxmlformats.org/officeDocument/2006/relationships/hyperlink" Target="http://nbikemsu.ru/" TargetMode="External"/><Relationship Id="rId217" Type="http://schemas.openxmlformats.org/officeDocument/2006/relationships/hyperlink" Target="http://www.samgtu.ru/news/events/v-samgtu-sostoitsya-ii-vserossiyskiy-geograficheskiy-diktant" TargetMode="External"/><Relationship Id="rId564" Type="http://schemas.openxmlformats.org/officeDocument/2006/relationships/hyperlink" Target="mailto:cherosov@mail.ru" TargetMode="External"/><Relationship Id="rId771" Type="http://schemas.openxmlformats.org/officeDocument/2006/relationships/hyperlink" Target="mailto:cherosov@mail.ru" TargetMode="External"/><Relationship Id="rId869" Type="http://schemas.openxmlformats.org/officeDocument/2006/relationships/hyperlink" Target="mailto:cherosov@mail.ru" TargetMode="External"/><Relationship Id="rId424" Type="http://schemas.openxmlformats.org/officeDocument/2006/relationships/hyperlink" Target="mailto:alla.akhmietova@mail.ru" TargetMode="External"/><Relationship Id="rId631" Type="http://schemas.openxmlformats.org/officeDocument/2006/relationships/hyperlink" Target="mailto:cherosov@mail.ru" TargetMode="External"/><Relationship Id="rId729" Type="http://schemas.openxmlformats.org/officeDocument/2006/relationships/hyperlink" Target="mailto:cherosov@mail.ru" TargetMode="External"/><Relationship Id="rId1054" Type="http://schemas.openxmlformats.org/officeDocument/2006/relationships/hyperlink" Target="mailto:cherosov@mail.ru" TargetMode="External"/><Relationship Id="rId270" Type="http://schemas.openxmlformats.org/officeDocument/2006/relationships/hyperlink" Target="http://school17.usoz.ru/news/vserossijskij_geograficheskij_diktant/2016-11-11-854" TargetMode="External"/><Relationship Id="rId936" Type="http://schemas.openxmlformats.org/officeDocument/2006/relationships/hyperlink" Target="mailto:cherosov@mail.ru" TargetMode="External"/><Relationship Id="rId1121" Type="http://schemas.openxmlformats.org/officeDocument/2006/relationships/hyperlink" Target="mailto:ChepigovaN@yandex.ru" TargetMode="External"/><Relationship Id="rId65" Type="http://schemas.openxmlformats.org/officeDocument/2006/relationships/hyperlink" Target="http://www.kspu.ru/page-21541.html" TargetMode="External"/><Relationship Id="rId130" Type="http://schemas.openxmlformats.org/officeDocument/2006/relationships/hyperlink" Target="http://www.unn.ru/site/sveden/common" TargetMode="External"/><Relationship Id="rId368" Type="http://schemas.openxmlformats.org/officeDocument/2006/relationships/hyperlink" Target="mailto:kor@irigs.irk.ru" TargetMode="External"/><Relationship Id="rId575" Type="http://schemas.openxmlformats.org/officeDocument/2006/relationships/hyperlink" Target="mailto:cherosov@mail.ru" TargetMode="External"/><Relationship Id="rId782" Type="http://schemas.openxmlformats.org/officeDocument/2006/relationships/hyperlink" Target="mailto:cherosov@mail.ru" TargetMode="External"/><Relationship Id="rId228" Type="http://schemas.openxmlformats.org/officeDocument/2006/relationships/hyperlink" Target="http://shkola-4chp.minobr63.ru/category/news/" TargetMode="External"/><Relationship Id="rId435" Type="http://schemas.openxmlformats.org/officeDocument/2006/relationships/hyperlink" Target="mailto:k&#1086;rs&#1072;k&#1086;v-s&#1086;shl@mail.ru" TargetMode="External"/><Relationship Id="rId642" Type="http://schemas.openxmlformats.org/officeDocument/2006/relationships/hyperlink" Target="mailto:cherosov@mail.ru" TargetMode="External"/><Relationship Id="rId1065" Type="http://schemas.openxmlformats.org/officeDocument/2006/relationships/hyperlink" Target="mailto:cherosov@mail.ru" TargetMode="External"/><Relationship Id="rId281" Type="http://schemas.openxmlformats.org/officeDocument/2006/relationships/hyperlink" Target="http://imc.68edu.ru/?p=1864" TargetMode="External"/><Relationship Id="rId502" Type="http://schemas.openxmlformats.org/officeDocument/2006/relationships/hyperlink" Target="mailto:cherosov@mail.ru" TargetMode="External"/><Relationship Id="rId947" Type="http://schemas.openxmlformats.org/officeDocument/2006/relationships/hyperlink" Target="mailto:cherosov@mail.ru" TargetMode="External"/><Relationship Id="rId76" Type="http://schemas.openxmlformats.org/officeDocument/2006/relationships/hyperlink" Target="http://www.92school.ru/" TargetMode="External"/><Relationship Id="rId141" Type="http://schemas.openxmlformats.org/officeDocument/2006/relationships/hyperlink" Target="http://scholl60.ru/" TargetMode="External"/><Relationship Id="rId379" Type="http://schemas.openxmlformats.org/officeDocument/2006/relationships/hyperlink" Target="mailto:sotnicowo@yandex.ru" TargetMode="External"/><Relationship Id="rId586" Type="http://schemas.openxmlformats.org/officeDocument/2006/relationships/hyperlink" Target="mailto:cherosov@mail.ru" TargetMode="External"/><Relationship Id="rId793" Type="http://schemas.openxmlformats.org/officeDocument/2006/relationships/hyperlink" Target="mailto:cherosov@mail.ru" TargetMode="External"/><Relationship Id="rId807" Type="http://schemas.openxmlformats.org/officeDocument/2006/relationships/hyperlink" Target="mailto:cherosov@mail.ru" TargetMode="External"/><Relationship Id="rId7" Type="http://schemas.openxmlformats.org/officeDocument/2006/relationships/hyperlink" Target="http://school2velsk.usoz.ru/news/vserossijskij_geograficheskij_diktant/2016-11-13-419" TargetMode="External"/><Relationship Id="rId239" Type="http://schemas.openxmlformats.org/officeDocument/2006/relationships/hyperlink" Target="http://www2.tolgas.ru/university/news/?ELEMENT_ID=57672" TargetMode="External"/><Relationship Id="rId446" Type="http://schemas.openxmlformats.org/officeDocument/2006/relationships/hyperlink" Target="mailto:umc.sultanova@mail.ru" TargetMode="External"/><Relationship Id="rId653" Type="http://schemas.openxmlformats.org/officeDocument/2006/relationships/hyperlink" Target="mailto:cherosov@mail.ru" TargetMode="External"/><Relationship Id="rId1076" Type="http://schemas.openxmlformats.org/officeDocument/2006/relationships/hyperlink" Target="mailto:cherosov@mail.ru" TargetMode="External"/><Relationship Id="rId292" Type="http://schemas.openxmlformats.org/officeDocument/2006/relationships/hyperlink" Target="http://umetschool.68edu.ru/nb.html" TargetMode="External"/><Relationship Id="rId306" Type="http://schemas.openxmlformats.org/officeDocument/2006/relationships/hyperlink" Target="http://kashin-shkola5.ru/index/mbou_sosh_5_regionalnaja_ploshhadka_vtorogo_vserossijskogo_geograficheskogo_diktanta/0-415" TargetMode="External"/><Relationship Id="rId860" Type="http://schemas.openxmlformats.org/officeDocument/2006/relationships/hyperlink" Target="mailto:cherosov@mail.ru" TargetMode="External"/><Relationship Id="rId958" Type="http://schemas.openxmlformats.org/officeDocument/2006/relationships/hyperlink" Target="mailto:cherosov@mail.ru" TargetMode="External"/><Relationship Id="rId87" Type="http://schemas.openxmlformats.org/officeDocument/2006/relationships/hyperlink" Target="http://www.geogr.msu.ru/news/news_detail.php?ID=11926" TargetMode="External"/><Relationship Id="rId513" Type="http://schemas.openxmlformats.org/officeDocument/2006/relationships/hyperlink" Target="mailto:cherosov@mail.ru" TargetMode="External"/><Relationship Id="rId597" Type="http://schemas.openxmlformats.org/officeDocument/2006/relationships/hyperlink" Target="mailto:cherosov@mail.ru" TargetMode="External"/><Relationship Id="rId720" Type="http://schemas.openxmlformats.org/officeDocument/2006/relationships/hyperlink" Target="mailto:cherosov@mail.ru" TargetMode="External"/><Relationship Id="rId818" Type="http://schemas.openxmlformats.org/officeDocument/2006/relationships/hyperlink" Target="mailto:cherosov@mail.ru" TargetMode="External"/><Relationship Id="rId152" Type="http://schemas.openxmlformats.org/officeDocument/2006/relationships/hyperlink" Target="https://filialpskovgu.ru/doska-ob-yavlenij" TargetMode="External"/><Relationship Id="rId457" Type="http://schemas.openxmlformats.org/officeDocument/2006/relationships/hyperlink" Target="mailto:Mar050278@yandex.ru" TargetMode="External"/><Relationship Id="rId1003" Type="http://schemas.openxmlformats.org/officeDocument/2006/relationships/hyperlink" Target="mailto:cherosov@mail.ru" TargetMode="External"/><Relationship Id="rId1087" Type="http://schemas.openxmlformats.org/officeDocument/2006/relationships/hyperlink" Target="mailto:cherosov@mail.ru" TargetMode="External"/><Relationship Id="rId664" Type="http://schemas.openxmlformats.org/officeDocument/2006/relationships/hyperlink" Target="mailto:cherosov@mail.ru" TargetMode="External"/><Relationship Id="rId871" Type="http://schemas.openxmlformats.org/officeDocument/2006/relationships/hyperlink" Target="mailto:cherosov@mail.ru" TargetMode="External"/><Relationship Id="rId969" Type="http://schemas.openxmlformats.org/officeDocument/2006/relationships/hyperlink" Target="mailto:cherosov@mail.ru" TargetMode="External"/><Relationship Id="rId14" Type="http://schemas.openxmlformats.org/officeDocument/2006/relationships/hyperlink" Target="http://www.elcom.ru/~edu/index.html" TargetMode="External"/><Relationship Id="rId317" Type="http://schemas.openxmlformats.org/officeDocument/2006/relationships/hyperlink" Target="http://education.simcat.ru/school69/news/1238/" TargetMode="External"/><Relationship Id="rId524" Type="http://schemas.openxmlformats.org/officeDocument/2006/relationships/hyperlink" Target="mailto:cherosov@mail.ru" TargetMode="External"/><Relationship Id="rId731" Type="http://schemas.openxmlformats.org/officeDocument/2006/relationships/hyperlink" Target="mailto:cherosov@mail.ru" TargetMode="External"/><Relationship Id="rId98" Type="http://schemas.openxmlformats.org/officeDocument/2006/relationships/hyperlink" Target="http://bibliosvao.ru/vserossijskij-geograficheskij-diktant-2016/" TargetMode="External"/><Relationship Id="rId163" Type="http://schemas.openxmlformats.org/officeDocument/2006/relationships/hyperlink" Target="http://iumaguzino1.my1.ru/index/novosti/0-43" TargetMode="External"/><Relationship Id="rId370" Type="http://schemas.openxmlformats.org/officeDocument/2006/relationships/hyperlink" Target="mailto:firstmednogorsk@mail.ru" TargetMode="External"/><Relationship Id="rId829" Type="http://schemas.openxmlformats.org/officeDocument/2006/relationships/hyperlink" Target="mailto:cherosov@mail.ru" TargetMode="External"/><Relationship Id="rId1014" Type="http://schemas.openxmlformats.org/officeDocument/2006/relationships/hyperlink" Target="mailto:cherosov@mail.ru" TargetMode="External"/><Relationship Id="rId230" Type="http://schemas.openxmlformats.org/officeDocument/2006/relationships/hyperlink" Target="http://scool2-b-c.lbihost.ru/" TargetMode="External"/><Relationship Id="rId468" Type="http://schemas.openxmlformats.org/officeDocument/2006/relationships/hyperlink" Target="mailto:cherosov@mail.ru" TargetMode="External"/><Relationship Id="rId675" Type="http://schemas.openxmlformats.org/officeDocument/2006/relationships/hyperlink" Target="mailto:cherosov@mail.ru" TargetMode="External"/><Relationship Id="rId882" Type="http://schemas.openxmlformats.org/officeDocument/2006/relationships/hyperlink" Target="mailto:cherosov@mail.ru" TargetMode="External"/><Relationship Id="rId1098" Type="http://schemas.openxmlformats.org/officeDocument/2006/relationships/hyperlink" Target="mailto:cherosov@mail.ru" TargetMode="External"/><Relationship Id="rId25" Type="http://schemas.openxmlformats.org/officeDocument/2006/relationships/hyperlink" Target="http://egf.vspu.ac.ru/node/203" TargetMode="External"/><Relationship Id="rId328" Type="http://schemas.openxmlformats.org/officeDocument/2006/relationships/hyperlink" Target="http://www.siapress.ru/news_surgut/62099" TargetMode="External"/><Relationship Id="rId535" Type="http://schemas.openxmlformats.org/officeDocument/2006/relationships/hyperlink" Target="mailto:cherosov@mail.ru" TargetMode="External"/><Relationship Id="rId742" Type="http://schemas.openxmlformats.org/officeDocument/2006/relationships/hyperlink" Target="mailto:cherosov@mail.ru" TargetMode="External"/><Relationship Id="rId174" Type="http://schemas.openxmlformats.org/officeDocument/2006/relationships/hyperlink" Target="https://vk.com/demadebc" TargetMode="External"/><Relationship Id="rId381" Type="http://schemas.openxmlformats.org/officeDocument/2006/relationships/hyperlink" Target="mailto:zoriniv1985@gmail.com" TargetMode="External"/><Relationship Id="rId602" Type="http://schemas.openxmlformats.org/officeDocument/2006/relationships/hyperlink" Target="mailto:cherosov@mail.ru" TargetMode="External"/><Relationship Id="rId1025" Type="http://schemas.openxmlformats.org/officeDocument/2006/relationships/hyperlink" Target="mailto:cherosov@mail.ru" TargetMode="External"/><Relationship Id="rId241" Type="http://schemas.openxmlformats.org/officeDocument/2006/relationships/hyperlink" Target="https://vk.com/bibl.gushina?w=wall-48923978_2911%2Fall" TargetMode="External"/><Relationship Id="rId479" Type="http://schemas.openxmlformats.org/officeDocument/2006/relationships/hyperlink" Target="mailto:cherosov@mail.ru" TargetMode="External"/><Relationship Id="rId686" Type="http://schemas.openxmlformats.org/officeDocument/2006/relationships/hyperlink" Target="mailto:cherosov@mail.ru" TargetMode="External"/><Relationship Id="rId893" Type="http://schemas.openxmlformats.org/officeDocument/2006/relationships/hyperlink" Target="mailto:cherosov@mail.ru" TargetMode="External"/><Relationship Id="rId907" Type="http://schemas.openxmlformats.org/officeDocument/2006/relationships/hyperlink" Target="mailto:cherosov@mail.ru" TargetMode="External"/><Relationship Id="rId36" Type="http://schemas.openxmlformats.org/officeDocument/2006/relationships/hyperlink" Target="http://gym44irk.ru/novosti" TargetMode="External"/><Relationship Id="rId339" Type="http://schemas.openxmlformats.org/officeDocument/2006/relationships/hyperlink" Target="http://www.obrazov-krchet.edu21.cap.ru/?t=adv&amp;eduid=1203&amp;adv=27708" TargetMode="External"/><Relationship Id="rId546" Type="http://schemas.openxmlformats.org/officeDocument/2006/relationships/hyperlink" Target="mailto:cherosov@mail.ru" TargetMode="External"/><Relationship Id="rId753" Type="http://schemas.openxmlformats.org/officeDocument/2006/relationships/hyperlink" Target="mailto:cherosov@mail.ru" TargetMode="External"/><Relationship Id="rId101" Type="http://schemas.openxmlformats.org/officeDocument/2006/relationships/hyperlink" Target="http://sch814z.mskobr.ru/novosti/vserossijskij_geograficheskij_diktant_2016/" TargetMode="External"/><Relationship Id="rId185" Type="http://schemas.openxmlformats.org/officeDocument/2006/relationships/hyperlink" Target="http://tuigim.ucoz.ru/" TargetMode="External"/><Relationship Id="rId406" Type="http://schemas.openxmlformats.org/officeDocument/2006/relationships/hyperlink" Target="mailto:s427@ya.ru" TargetMode="External"/><Relationship Id="rId960" Type="http://schemas.openxmlformats.org/officeDocument/2006/relationships/hyperlink" Target="mailto:cherosov@mail.ru" TargetMode="External"/><Relationship Id="rId1036" Type="http://schemas.openxmlformats.org/officeDocument/2006/relationships/hyperlink" Target="mailto:cherosov@mail.ru" TargetMode="External"/><Relationship Id="rId392" Type="http://schemas.openxmlformats.org/officeDocument/2006/relationships/hyperlink" Target="mailto:zubovka_tat@mail.ru" TargetMode="External"/><Relationship Id="rId613" Type="http://schemas.openxmlformats.org/officeDocument/2006/relationships/hyperlink" Target="mailto:cherosov@mail.ru" TargetMode="External"/><Relationship Id="rId697" Type="http://schemas.openxmlformats.org/officeDocument/2006/relationships/hyperlink" Target="mailto:cherosov@mail.ru" TargetMode="External"/><Relationship Id="rId820" Type="http://schemas.openxmlformats.org/officeDocument/2006/relationships/hyperlink" Target="mailto:cherosov@mail.ru" TargetMode="External"/><Relationship Id="rId918" Type="http://schemas.openxmlformats.org/officeDocument/2006/relationships/hyperlink" Target="mailto:cherosov@mail.ru" TargetMode="External"/><Relationship Id="rId252" Type="http://schemas.openxmlformats.org/officeDocument/2006/relationships/hyperlink" Target="http://bur-schkola.ucoz.ru/" TargetMode="External"/><Relationship Id="rId1103" Type="http://schemas.openxmlformats.org/officeDocument/2006/relationships/hyperlink" Target="mailto:cherosov@mail.ru" TargetMode="External"/><Relationship Id="rId47" Type="http://schemas.openxmlformats.org/officeDocument/2006/relationships/hyperlink" Target="http://www.kronoki.ru/news/1141" TargetMode="External"/><Relationship Id="rId112" Type="http://schemas.openxmlformats.org/officeDocument/2006/relationships/hyperlink" Target="http://igras.ru/" TargetMode="External"/><Relationship Id="rId557" Type="http://schemas.openxmlformats.org/officeDocument/2006/relationships/hyperlink" Target="mailto:cherosov@mail.ru" TargetMode="External"/><Relationship Id="rId764" Type="http://schemas.openxmlformats.org/officeDocument/2006/relationships/hyperlink" Target="mailto:cherosov@mail.ru" TargetMode="External"/><Relationship Id="rId971" Type="http://schemas.openxmlformats.org/officeDocument/2006/relationships/hyperlink" Target="mailto:cherosov@mail.ru" TargetMode="External"/><Relationship Id="rId196" Type="http://schemas.openxmlformats.org/officeDocument/2006/relationships/hyperlink" Target="http://maelkf.ru/index.php" TargetMode="External"/><Relationship Id="rId417" Type="http://schemas.openxmlformats.org/officeDocument/2006/relationships/hyperlink" Target="mailto:elena-nagovie@rambler.ru" TargetMode="External"/><Relationship Id="rId624" Type="http://schemas.openxmlformats.org/officeDocument/2006/relationships/hyperlink" Target="mailto:cherosov@mail.ru" TargetMode="External"/><Relationship Id="rId831" Type="http://schemas.openxmlformats.org/officeDocument/2006/relationships/hyperlink" Target="mailto:cherosov@mail.ru" TargetMode="External"/><Relationship Id="rId1047" Type="http://schemas.openxmlformats.org/officeDocument/2006/relationships/hyperlink" Target="mailto:cherosov@mail.ru" TargetMode="External"/><Relationship Id="rId263" Type="http://schemas.openxmlformats.org/officeDocument/2006/relationships/hyperlink" Target="http://shkola1rezh.ucoz.ru/" TargetMode="External"/><Relationship Id="rId470" Type="http://schemas.openxmlformats.org/officeDocument/2006/relationships/hyperlink" Target="mailto:cherosov@mail.ru" TargetMode="External"/><Relationship Id="rId929" Type="http://schemas.openxmlformats.org/officeDocument/2006/relationships/hyperlink" Target="mailto:cherosov@mail.ru" TargetMode="External"/><Relationship Id="rId1114" Type="http://schemas.openxmlformats.org/officeDocument/2006/relationships/hyperlink" Target="mailto:cherosov@mail.ru" TargetMode="External"/><Relationship Id="rId58" Type="http://schemas.openxmlformats.org/officeDocument/2006/relationships/hyperlink" Target="https://www.vyatsu.ru/internet-gazeta/20-noyabrya-vyatgu-stanet-organizatorom-i-ploschad.html" TargetMode="External"/><Relationship Id="rId123" Type="http://schemas.openxmlformats.org/officeDocument/2006/relationships/hyperlink" Target="http://www.mstu.edu.ru/" TargetMode="External"/><Relationship Id="rId330" Type="http://schemas.openxmlformats.org/officeDocument/2006/relationships/hyperlink" Target="http://www.csu.ru/branches-representative-offices/Lists/newsmiass/news.aspx?ID=40" TargetMode="External"/><Relationship Id="rId568" Type="http://schemas.openxmlformats.org/officeDocument/2006/relationships/hyperlink" Target="mailto:cherosov@mail.ru" TargetMode="External"/><Relationship Id="rId775" Type="http://schemas.openxmlformats.org/officeDocument/2006/relationships/hyperlink" Target="mailto:cherosov@mail.ru" TargetMode="External"/><Relationship Id="rId982" Type="http://schemas.openxmlformats.org/officeDocument/2006/relationships/hyperlink" Target="mailto:cherosov@mail.ru" TargetMode="External"/><Relationship Id="rId428" Type="http://schemas.openxmlformats.org/officeDocument/2006/relationships/hyperlink" Target="mailto:ikko@lenta.ru" TargetMode="External"/><Relationship Id="rId635" Type="http://schemas.openxmlformats.org/officeDocument/2006/relationships/hyperlink" Target="mailto:cherosov@mail.ru" TargetMode="External"/><Relationship Id="rId842" Type="http://schemas.openxmlformats.org/officeDocument/2006/relationships/hyperlink" Target="mailto:cherosov@mail.ru" TargetMode="External"/><Relationship Id="rId1058" Type="http://schemas.openxmlformats.org/officeDocument/2006/relationships/hyperlink" Target="mailto:cherosov@mail.ru" TargetMode="External"/><Relationship Id="rId274" Type="http://schemas.openxmlformats.org/officeDocument/2006/relationships/hyperlink" Target="http://www.rsvpu.ru/news/archive/vserossijskij-geograficheskij-diktant-2016/" TargetMode="External"/><Relationship Id="rId481" Type="http://schemas.openxmlformats.org/officeDocument/2006/relationships/hyperlink" Target="mailto:cherosov@mail.ru" TargetMode="External"/><Relationship Id="rId702" Type="http://schemas.openxmlformats.org/officeDocument/2006/relationships/hyperlink" Target="mailto:cherosov@mail.ru" TargetMode="External"/><Relationship Id="rId69" Type="http://schemas.openxmlformats.org/officeDocument/2006/relationships/hyperlink" Target="http://www.gorod-dudinka.ru/novosti/kultura/biblioteki/5683-biblioteka-priglashaet-na-diktant" TargetMode="External"/><Relationship Id="rId134" Type="http://schemas.openxmlformats.org/officeDocument/2006/relationships/hyperlink" Target="http://5316komsol.edusite.ru/p46aa1.html" TargetMode="External"/><Relationship Id="rId579" Type="http://schemas.openxmlformats.org/officeDocument/2006/relationships/hyperlink" Target="mailto:cherosov@mail.ru" TargetMode="External"/><Relationship Id="rId786" Type="http://schemas.openxmlformats.org/officeDocument/2006/relationships/hyperlink" Target="mailto:cherosov@mail.ru" TargetMode="External"/><Relationship Id="rId993" Type="http://schemas.openxmlformats.org/officeDocument/2006/relationships/hyperlink" Target="mailto:cherosov@mail.ru" TargetMode="External"/><Relationship Id="rId341" Type="http://schemas.openxmlformats.org/officeDocument/2006/relationships/hyperlink" Target="http://www.sosh1-yaltch.edu21.cap.ru/?t=hry&amp;eduid=4615&amp;hry=./4460/262251" TargetMode="External"/><Relationship Id="rId439" Type="http://schemas.openxmlformats.org/officeDocument/2006/relationships/hyperlink" Target="mailto:scho_roshino@mail.ru" TargetMode="External"/><Relationship Id="rId646" Type="http://schemas.openxmlformats.org/officeDocument/2006/relationships/hyperlink" Target="mailto:cherosov@mail.ru" TargetMode="External"/><Relationship Id="rId1069" Type="http://schemas.openxmlformats.org/officeDocument/2006/relationships/hyperlink" Target="mailto:cherosov@mail.ru" TargetMode="External"/><Relationship Id="rId201" Type="http://schemas.openxmlformats.org/officeDocument/2006/relationships/hyperlink" Target="https://www.volgatech.net/" TargetMode="External"/><Relationship Id="rId285" Type="http://schemas.openxmlformats.org/officeDocument/2006/relationships/hyperlink" Target="http://nikifschkola2/68edu.ru/" TargetMode="External"/><Relationship Id="rId506" Type="http://schemas.openxmlformats.org/officeDocument/2006/relationships/hyperlink" Target="mailto:cherosov@mail.ru" TargetMode="External"/><Relationship Id="rId853" Type="http://schemas.openxmlformats.org/officeDocument/2006/relationships/hyperlink" Target="mailto:cherosov@mail.ru" TargetMode="External"/><Relationship Id="rId492" Type="http://schemas.openxmlformats.org/officeDocument/2006/relationships/hyperlink" Target="mailto:cherosov@mail.ru" TargetMode="External"/><Relationship Id="rId713" Type="http://schemas.openxmlformats.org/officeDocument/2006/relationships/hyperlink" Target="mailto:cherosov@mail.ru" TargetMode="External"/><Relationship Id="rId797" Type="http://schemas.openxmlformats.org/officeDocument/2006/relationships/hyperlink" Target="mailto:cherosov@mail.ru" TargetMode="External"/><Relationship Id="rId920" Type="http://schemas.openxmlformats.org/officeDocument/2006/relationships/hyperlink" Target="mailto:cherosov@mail.ru" TargetMode="External"/><Relationship Id="rId145" Type="http://schemas.openxmlformats.org/officeDocument/2006/relationships/hyperlink" Target="http://gubalib.permculture.ru/%d0%b2-%d0%b3%d1%83%d0%b1%d0%b0%d1%85%d0%b5-%d0%bd%d0%b0%d0%bf%d0%b8%d1%88%d1%83%d1%82-%c2%ab%d0%b2%d1%81%d0%b5%d1%80%d0%be%d1%81%d1%81%d0%b8%d0%b9%d1%81%d0%ba%d0%b8%d0%b9-%d0%b3%d0%b5%d0%be%d0%b3%d1%80%d0%b0%d1%84%d0%b8%d1%87%d0%b5%d1%81%d0%ba%d0%b8%d0%b9-%d0%b4%d0%b8%d0%ba%d1%82%d0%b0%d0%bd%d1%82%c2%bb.aspx" TargetMode="External"/><Relationship Id="rId352" Type="http://schemas.openxmlformats.org/officeDocument/2006/relationships/hyperlink" Target="http://gorki-school.ru/" TargetMode="External"/><Relationship Id="rId212" Type="http://schemas.openxmlformats.org/officeDocument/2006/relationships/hyperlink" Target="https://yandex.ru/maps/?um=constructor:tcMqXn5Cbw1vX_-gQsDirB-vQ8kthIyi&amp;amp;source=constructorLink" TargetMode="External"/><Relationship Id="rId657" Type="http://schemas.openxmlformats.org/officeDocument/2006/relationships/hyperlink" Target="mailto:cherosov@mail.ru" TargetMode="External"/><Relationship Id="rId864" Type="http://schemas.openxmlformats.org/officeDocument/2006/relationships/hyperlink" Target="mailto:cherosov@mail.ru" TargetMode="External"/><Relationship Id="rId296" Type="http://schemas.openxmlformats.org/officeDocument/2006/relationships/hyperlink" Target="http://lyceum6-68.ru/novosti/vserossiyskiy-geograficheskiy-diktant/" TargetMode="External"/><Relationship Id="rId517" Type="http://schemas.openxmlformats.org/officeDocument/2006/relationships/hyperlink" Target="mailto:cherosov@mail.ru" TargetMode="External"/><Relationship Id="rId724" Type="http://schemas.openxmlformats.org/officeDocument/2006/relationships/hyperlink" Target="mailto:cherosov@mail.ru" TargetMode="External"/><Relationship Id="rId931" Type="http://schemas.openxmlformats.org/officeDocument/2006/relationships/hyperlink" Target="mailto:cherosov@mail.ru" TargetMode="External"/><Relationship Id="rId60" Type="http://schemas.openxmlformats.org/officeDocument/2006/relationships/hyperlink" Target="http://www.eduportal44.ru/Nerehta/Gimn/Lists/List1/view1.aspx" TargetMode="External"/><Relationship Id="rId156" Type="http://schemas.openxmlformats.org/officeDocument/2006/relationships/hyperlink" Target="http://maima.ucoz.com/index/obrazovatelnaja_akcija_vserossijskij_geograficheskij_diktant/0-643" TargetMode="External"/><Relationship Id="rId363" Type="http://schemas.openxmlformats.org/officeDocument/2006/relationships/hyperlink" Target="mailto:khingan-press@mail.ru" TargetMode="External"/><Relationship Id="rId570" Type="http://schemas.openxmlformats.org/officeDocument/2006/relationships/hyperlink" Target="mailto:cherosov@mail.ru" TargetMode="External"/><Relationship Id="rId1007" Type="http://schemas.openxmlformats.org/officeDocument/2006/relationships/hyperlink" Target="mailto:cherosov@mail.ru" TargetMode="External"/><Relationship Id="rId223" Type="http://schemas.openxmlformats.org/officeDocument/2006/relationships/hyperlink" Target="http://pohv-school-3.minobr63.ru/" TargetMode="External"/><Relationship Id="rId430" Type="http://schemas.openxmlformats.org/officeDocument/2006/relationships/hyperlink" Target="mailto:school3seraf@gmail.com" TargetMode="External"/><Relationship Id="rId668" Type="http://schemas.openxmlformats.org/officeDocument/2006/relationships/hyperlink" Target="mailto:cherosov@mail.ru" TargetMode="External"/><Relationship Id="rId875" Type="http://schemas.openxmlformats.org/officeDocument/2006/relationships/hyperlink" Target="mailto:cherosov@mail.ru" TargetMode="External"/><Relationship Id="rId1060" Type="http://schemas.openxmlformats.org/officeDocument/2006/relationships/hyperlink" Target="mailto:cherosov@mail.ru" TargetMode="External"/><Relationship Id="rId18" Type="http://schemas.openxmlformats.org/officeDocument/2006/relationships/hyperlink" Target="http://pokrovka-shkola.ucoz.ru/news/vserossijskij_geograficheskij_diktant/2016-10-31-254" TargetMode="External"/><Relationship Id="rId528" Type="http://schemas.openxmlformats.org/officeDocument/2006/relationships/hyperlink" Target="mailto:cherosov@mail.ru" TargetMode="External"/><Relationship Id="rId735" Type="http://schemas.openxmlformats.org/officeDocument/2006/relationships/hyperlink" Target="mailto:cherosov@mail.ru" TargetMode="External"/><Relationship Id="rId942" Type="http://schemas.openxmlformats.org/officeDocument/2006/relationships/hyperlink" Target="mailto:cherosov@mail.ru" TargetMode="External"/><Relationship Id="rId167" Type="http://schemas.openxmlformats.org/officeDocument/2006/relationships/hyperlink" Target="http://school-3.okis.ru/" TargetMode="External"/><Relationship Id="rId374" Type="http://schemas.openxmlformats.org/officeDocument/2006/relationships/hyperlink" Target="mailto:Ato-irina@mail.ru" TargetMode="External"/><Relationship Id="rId581" Type="http://schemas.openxmlformats.org/officeDocument/2006/relationships/hyperlink" Target="mailto:cherosov@mail.ru" TargetMode="External"/><Relationship Id="rId1018" Type="http://schemas.openxmlformats.org/officeDocument/2006/relationships/hyperlink" Target="mailto:cherosov@mail.ru" TargetMode="External"/><Relationship Id="rId71" Type="http://schemas.openxmlformats.org/officeDocument/2006/relationships/hyperlink" Target="http://ddtbogotol.ucoz.ru/" TargetMode="External"/><Relationship Id="rId234" Type="http://schemas.openxmlformats.org/officeDocument/2006/relationships/hyperlink" Target="http://vasilevka-sch.cuso-edu.ru/news/877/" TargetMode="External"/><Relationship Id="rId679" Type="http://schemas.openxmlformats.org/officeDocument/2006/relationships/hyperlink" Target="mailto:cherosov@mail.ru" TargetMode="External"/><Relationship Id="rId802" Type="http://schemas.openxmlformats.org/officeDocument/2006/relationships/hyperlink" Target="mailto:cherosov@mail.ru" TargetMode="External"/><Relationship Id="rId886" Type="http://schemas.openxmlformats.org/officeDocument/2006/relationships/hyperlink" Target="mailto:cherosov@mail.ru" TargetMode="External"/><Relationship Id="rId2" Type="http://schemas.openxmlformats.org/officeDocument/2006/relationships/hyperlink" Target="http://svob-school-one.ucoz.ru/" TargetMode="External"/><Relationship Id="rId29" Type="http://schemas.openxmlformats.org/officeDocument/2006/relationships/hyperlink" Target="http://www.iv-obdu.ru/" TargetMode="External"/><Relationship Id="rId441" Type="http://schemas.openxmlformats.org/officeDocument/2006/relationships/hyperlink" Target="mailto:grebnewa.tatjana2016@yandex.ru" TargetMode="External"/><Relationship Id="rId539" Type="http://schemas.openxmlformats.org/officeDocument/2006/relationships/hyperlink" Target="mailto:cherosov@mail.ru" TargetMode="External"/><Relationship Id="rId746" Type="http://schemas.openxmlformats.org/officeDocument/2006/relationships/hyperlink" Target="mailto:cherosov@mail.ru" TargetMode="External"/><Relationship Id="rId1071" Type="http://schemas.openxmlformats.org/officeDocument/2006/relationships/hyperlink" Target="mailto:cherosov@mail.ru" TargetMode="External"/><Relationship Id="rId178" Type="http://schemas.openxmlformats.org/officeDocument/2006/relationships/hyperlink" Target="http://1shksib.ucoz.ru/" TargetMode="External"/><Relationship Id="rId301" Type="http://schemas.openxmlformats.org/officeDocument/2006/relationships/hyperlink" Target="http://www.school1-bologoe.edu.ru/" TargetMode="External"/><Relationship Id="rId953" Type="http://schemas.openxmlformats.org/officeDocument/2006/relationships/hyperlink" Target="mailto:cherosov@mail.ru" TargetMode="External"/><Relationship Id="rId1029" Type="http://schemas.openxmlformats.org/officeDocument/2006/relationships/hyperlink" Target="mailto:cherosov@mail.ru" TargetMode="External"/><Relationship Id="rId82" Type="http://schemas.openxmlformats.org/officeDocument/2006/relationships/hyperlink" Target="http://kursksu.ru/stories/view/5241" TargetMode="External"/><Relationship Id="rId385" Type="http://schemas.openxmlformats.org/officeDocument/2006/relationships/hyperlink" Target="mailto:helenstyle32@gmail.com" TargetMode="External"/><Relationship Id="rId592" Type="http://schemas.openxmlformats.org/officeDocument/2006/relationships/hyperlink" Target="mailto:cherosov@mail.ru" TargetMode="External"/><Relationship Id="rId606" Type="http://schemas.openxmlformats.org/officeDocument/2006/relationships/hyperlink" Target="mailto:cherosov@mail.ru" TargetMode="External"/><Relationship Id="rId813" Type="http://schemas.openxmlformats.org/officeDocument/2006/relationships/hyperlink" Target="mailto:cherosov@mail.ru" TargetMode="External"/><Relationship Id="rId245" Type="http://schemas.openxmlformats.org/officeDocument/2006/relationships/hyperlink" Target="http://lengu.ru/news/obrazovatelnaya-akciya-vserossiiskii-geograficheskii-diktant-561" TargetMode="External"/><Relationship Id="rId452" Type="http://schemas.openxmlformats.org/officeDocument/2006/relationships/hyperlink" Target="mailto:wmaphil@mail.ru" TargetMode="External"/><Relationship Id="rId897" Type="http://schemas.openxmlformats.org/officeDocument/2006/relationships/hyperlink" Target="mailto:cherosov@mail.ru" TargetMode="External"/><Relationship Id="rId1082" Type="http://schemas.openxmlformats.org/officeDocument/2006/relationships/hyperlink" Target="mailto:cherosov@mail.ru" TargetMode="External"/><Relationship Id="rId105" Type="http://schemas.openxmlformats.org/officeDocument/2006/relationships/hyperlink" Target="http://www.rgub.ru/schedule/" TargetMode="External"/><Relationship Id="rId312" Type="http://schemas.openxmlformats.org/officeDocument/2006/relationships/hyperlink" Target="http://school91.tyumen-edu.ru/" TargetMode="External"/><Relationship Id="rId757" Type="http://schemas.openxmlformats.org/officeDocument/2006/relationships/hyperlink" Target="mailto:cherosov@mail.ru" TargetMode="External"/><Relationship Id="rId964" Type="http://schemas.openxmlformats.org/officeDocument/2006/relationships/hyperlink" Target="mailto:cherosov@mail.ru" TargetMode="External"/><Relationship Id="rId93" Type="http://schemas.openxmlformats.org/officeDocument/2006/relationships/hyperlink" Target="http://miigaik.ru/" TargetMode="External"/><Relationship Id="rId189" Type="http://schemas.openxmlformats.org/officeDocument/2006/relationships/hyperlink" Target="http://bichkyraevo.my1.ru/" TargetMode="External"/><Relationship Id="rId396" Type="http://schemas.openxmlformats.org/officeDocument/2006/relationships/hyperlink" Target="mailto:tschool6@mail.ru" TargetMode="External"/><Relationship Id="rId617" Type="http://schemas.openxmlformats.org/officeDocument/2006/relationships/hyperlink" Target="mailto:cherosov@mail.ru" TargetMode="External"/><Relationship Id="rId824" Type="http://schemas.openxmlformats.org/officeDocument/2006/relationships/hyperlink" Target="mailto:cherosov@mail.ru" TargetMode="External"/><Relationship Id="rId256" Type="http://schemas.openxmlformats.org/officeDocument/2006/relationships/hyperlink" Target="http://uglschool5.ru/content/vserossiiskii-geograficheskii-diktant" TargetMode="External"/><Relationship Id="rId463" Type="http://schemas.openxmlformats.org/officeDocument/2006/relationships/hyperlink" Target="mailto:cherosov@mail.ru" TargetMode="External"/><Relationship Id="rId670" Type="http://schemas.openxmlformats.org/officeDocument/2006/relationships/hyperlink" Target="mailto:cherosov@mail.ru" TargetMode="External"/><Relationship Id="rId1093" Type="http://schemas.openxmlformats.org/officeDocument/2006/relationships/hyperlink" Target="mailto:cherosov@mail.ru" TargetMode="External"/><Relationship Id="rId1107" Type="http://schemas.openxmlformats.org/officeDocument/2006/relationships/hyperlink" Target="mailto:cherosov@mail.ru" TargetMode="External"/><Relationship Id="rId116" Type="http://schemas.openxmlformats.org/officeDocument/2006/relationships/hyperlink" Target="http://dubrschpodr.edumsko.ru/about/news" TargetMode="External"/><Relationship Id="rId323" Type="http://schemas.openxmlformats.org/officeDocument/2006/relationships/hyperlink" Target="http://www.amgpgu.ru/" TargetMode="External"/><Relationship Id="rId530" Type="http://schemas.openxmlformats.org/officeDocument/2006/relationships/hyperlink" Target="mailto:cherosov@mail.ru" TargetMode="External"/><Relationship Id="rId768" Type="http://schemas.openxmlformats.org/officeDocument/2006/relationships/hyperlink" Target="mailto:cherosov@mail.ru" TargetMode="External"/><Relationship Id="rId975" Type="http://schemas.openxmlformats.org/officeDocument/2006/relationships/hyperlink" Target="mailto:cherosov@mail.ru" TargetMode="External"/><Relationship Id="rId20" Type="http://schemas.openxmlformats.org/officeDocument/2006/relationships/hyperlink" Target="http://p11506.edu35.ru/71-new/339-geograficheskij-diktant-2016" TargetMode="External"/><Relationship Id="rId628" Type="http://schemas.openxmlformats.org/officeDocument/2006/relationships/hyperlink" Target="mailto:cherosov@mail.ru" TargetMode="External"/><Relationship Id="rId835" Type="http://schemas.openxmlformats.org/officeDocument/2006/relationships/hyperlink" Target="mailto:cherosov@mail.ru" TargetMode="External"/><Relationship Id="rId225" Type="http://schemas.openxmlformats.org/officeDocument/2006/relationships/hyperlink" Target="http://nschool2.lbihost.ru/novosti" TargetMode="External"/><Relationship Id="rId267" Type="http://schemas.openxmlformats.org/officeDocument/2006/relationships/hyperlink" Target="https://sites.google.com/site/bmkousosh23/novosti/nasaskolastalaodnojizregionalnyhplosadokvserossijskogogeograficeskogodiktanta" TargetMode="External"/><Relationship Id="rId432" Type="http://schemas.openxmlformats.org/officeDocument/2006/relationships/hyperlink" Target="mailto:barannikovann@mail.ru" TargetMode="External"/><Relationship Id="rId474" Type="http://schemas.openxmlformats.org/officeDocument/2006/relationships/hyperlink" Target="mailto:cherosov@mail.ru" TargetMode="External"/><Relationship Id="rId877" Type="http://schemas.openxmlformats.org/officeDocument/2006/relationships/hyperlink" Target="mailto:cherosov@mail.ru" TargetMode="External"/><Relationship Id="rId1020" Type="http://schemas.openxmlformats.org/officeDocument/2006/relationships/hyperlink" Target="mailto:cherosov@mail.ru" TargetMode="External"/><Relationship Id="rId1062" Type="http://schemas.openxmlformats.org/officeDocument/2006/relationships/hyperlink" Target="mailto:cherosov@mail.ru" TargetMode="External"/><Relationship Id="rId1118" Type="http://schemas.openxmlformats.org/officeDocument/2006/relationships/hyperlink" Target="mailto:cherosov@mail.ru" TargetMode="External"/><Relationship Id="rId127" Type="http://schemas.openxmlformats.org/officeDocument/2006/relationships/hyperlink" Target="http://www.naomuseum.ru/news/586-priglashaem-v-nenetskij-kraevedcheskij-muzej-na-ii-vserossijskogo-geograficheskogo-diktanta-2016" TargetMode="External"/><Relationship Id="rId681" Type="http://schemas.openxmlformats.org/officeDocument/2006/relationships/hyperlink" Target="mailto:cherosov@mail.ru" TargetMode="External"/><Relationship Id="rId737" Type="http://schemas.openxmlformats.org/officeDocument/2006/relationships/hyperlink" Target="mailto:cherosov@mail.ru" TargetMode="External"/><Relationship Id="rId779" Type="http://schemas.openxmlformats.org/officeDocument/2006/relationships/hyperlink" Target="mailto:cherosov@mail.ru" TargetMode="External"/><Relationship Id="rId902" Type="http://schemas.openxmlformats.org/officeDocument/2006/relationships/hyperlink" Target="mailto:cherosov@mail.ru" TargetMode="External"/><Relationship Id="rId944" Type="http://schemas.openxmlformats.org/officeDocument/2006/relationships/hyperlink" Target="mailto:cherosov@mail.ru" TargetMode="External"/><Relationship Id="rId986" Type="http://schemas.openxmlformats.org/officeDocument/2006/relationships/hyperlink" Target="mailto:cherosov@mail.ru" TargetMode="External"/><Relationship Id="rId31" Type="http://schemas.openxmlformats.org/officeDocument/2006/relationships/hyperlink" Target="http://shmedkol.ru/" TargetMode="External"/><Relationship Id="rId73" Type="http://schemas.openxmlformats.org/officeDocument/2006/relationships/hyperlink" Target="http://mousosh2.3dn.ru/" TargetMode="External"/><Relationship Id="rId169" Type="http://schemas.openxmlformats.org/officeDocument/2006/relationships/hyperlink" Target="http://stkalmash.ucoz.ru/" TargetMode="External"/><Relationship Id="rId334" Type="http://schemas.openxmlformats.org/officeDocument/2006/relationships/hyperlink" Target="http://www.ozersk74.ru/news/school/340784.php," TargetMode="External"/><Relationship Id="rId376" Type="http://schemas.openxmlformats.org/officeDocument/2006/relationships/hyperlink" Target="mailto:mouigarka@mail.ru" TargetMode="External"/><Relationship Id="rId541" Type="http://schemas.openxmlformats.org/officeDocument/2006/relationships/hyperlink" Target="mailto:cherosov@mail.ru" TargetMode="External"/><Relationship Id="rId583" Type="http://schemas.openxmlformats.org/officeDocument/2006/relationships/hyperlink" Target="mailto:cherosov@mail.ru" TargetMode="External"/><Relationship Id="rId639" Type="http://schemas.openxmlformats.org/officeDocument/2006/relationships/hyperlink" Target="mailto:cherosov@mail.ru" TargetMode="External"/><Relationship Id="rId790" Type="http://schemas.openxmlformats.org/officeDocument/2006/relationships/hyperlink" Target="mailto:cherosov@mail.ru" TargetMode="External"/><Relationship Id="rId804" Type="http://schemas.openxmlformats.org/officeDocument/2006/relationships/hyperlink" Target="mailto:cherosov@mail.ru" TargetMode="External"/><Relationship Id="rId4" Type="http://schemas.openxmlformats.org/officeDocument/2006/relationships/hyperlink" Target="http://www.zeyzap.ru/index.php/14-novosti/206-vserossijskij-geograficheskij-diktant" TargetMode="External"/><Relationship Id="rId180" Type="http://schemas.openxmlformats.org/officeDocument/2006/relationships/hyperlink" Target="http://ufabist.ru/" TargetMode="External"/><Relationship Id="rId236" Type="http://schemas.openxmlformats.org/officeDocument/2006/relationships/hyperlink" Target="http://vuit.ru/event/index.php?id=18659" TargetMode="External"/><Relationship Id="rId278" Type="http://schemas.openxmlformats.org/officeDocument/2006/relationships/hyperlink" Target="http://www.ncfu.ru/anonsy/9465-vserossiyskiy-geograficheskiy-diktant-proydet-v-skfu.html" TargetMode="External"/><Relationship Id="rId401" Type="http://schemas.openxmlformats.org/officeDocument/2006/relationships/hyperlink" Target="mailto:LarisaOsipova68@yandex.ru" TargetMode="External"/><Relationship Id="rId443" Type="http://schemas.openxmlformats.org/officeDocument/2006/relationships/hyperlink" Target="mailto:labazova.t@gmail.com;" TargetMode="External"/><Relationship Id="rId650" Type="http://schemas.openxmlformats.org/officeDocument/2006/relationships/hyperlink" Target="mailto:cherosov@mail.ru" TargetMode="External"/><Relationship Id="rId846" Type="http://schemas.openxmlformats.org/officeDocument/2006/relationships/hyperlink" Target="mailto:cherosov@mail.ru" TargetMode="External"/><Relationship Id="rId888" Type="http://schemas.openxmlformats.org/officeDocument/2006/relationships/hyperlink" Target="mailto:cherosov@mail.ru" TargetMode="External"/><Relationship Id="rId1031" Type="http://schemas.openxmlformats.org/officeDocument/2006/relationships/hyperlink" Target="mailto:cherosov@mail.ru" TargetMode="External"/><Relationship Id="rId1073" Type="http://schemas.openxmlformats.org/officeDocument/2006/relationships/hyperlink" Target="mailto:cherosov@mail.ru" TargetMode="External"/><Relationship Id="rId303" Type="http://schemas.openxmlformats.org/officeDocument/2006/relationships/hyperlink" Target="http://ddt-zubcov.nubex.ru/ru/news/" TargetMode="External"/><Relationship Id="rId485" Type="http://schemas.openxmlformats.org/officeDocument/2006/relationships/hyperlink" Target="mailto:cherosov@mail.ru" TargetMode="External"/><Relationship Id="rId692" Type="http://schemas.openxmlformats.org/officeDocument/2006/relationships/hyperlink" Target="mailto:cherosov@mail.ru" TargetMode="External"/><Relationship Id="rId706" Type="http://schemas.openxmlformats.org/officeDocument/2006/relationships/hyperlink" Target="mailto:cherosov@mail.ru" TargetMode="External"/><Relationship Id="rId748" Type="http://schemas.openxmlformats.org/officeDocument/2006/relationships/hyperlink" Target="mailto:cherosov@mail.ru" TargetMode="External"/><Relationship Id="rId913" Type="http://schemas.openxmlformats.org/officeDocument/2006/relationships/hyperlink" Target="mailto:cherosov@mail.ru" TargetMode="External"/><Relationship Id="rId955" Type="http://schemas.openxmlformats.org/officeDocument/2006/relationships/hyperlink" Target="mailto:cherosov@mail.ru" TargetMode="External"/><Relationship Id="rId42" Type="http://schemas.openxmlformats.org/officeDocument/2006/relationships/hyperlink" Target="https://www.kantiana.ru/" TargetMode="External"/><Relationship Id="rId84" Type="http://schemas.openxmlformats.org/officeDocument/2006/relationships/hyperlink" Target="http://stegschool.ru/index.php/408-pervyj-shkolnyj-etap-vserossijskoj-olimpiady-shkolnikov" TargetMode="External"/><Relationship Id="rId138" Type="http://schemas.openxmlformats.org/officeDocument/2006/relationships/hyperlink" Target="http://s_alexv.isk.edu54.ru/p17aa1.html" TargetMode="External"/><Relationship Id="rId345" Type="http://schemas.openxmlformats.org/officeDocument/2006/relationships/hyperlink" Target="http://www.trakgym-krarm.edu21.cap.ru/?t=adv&amp;eduid=4402&amp;adv=27810" TargetMode="External"/><Relationship Id="rId387" Type="http://schemas.openxmlformats.org/officeDocument/2006/relationships/hyperlink" Target="mailto:demyansk_sec_sch@mail.ru" TargetMode="External"/><Relationship Id="rId510" Type="http://schemas.openxmlformats.org/officeDocument/2006/relationships/hyperlink" Target="mailto:cherosov@mail.ru" TargetMode="External"/><Relationship Id="rId552" Type="http://schemas.openxmlformats.org/officeDocument/2006/relationships/hyperlink" Target="mailto:cherosov@mail.ru" TargetMode="External"/><Relationship Id="rId594" Type="http://schemas.openxmlformats.org/officeDocument/2006/relationships/hyperlink" Target="mailto:cherosov@mail.ru" TargetMode="External"/><Relationship Id="rId608" Type="http://schemas.openxmlformats.org/officeDocument/2006/relationships/hyperlink" Target="mailto:cherosov@mail.ru" TargetMode="External"/><Relationship Id="rId815" Type="http://schemas.openxmlformats.org/officeDocument/2006/relationships/hyperlink" Target="mailto:cherosov@mail.ru" TargetMode="External"/><Relationship Id="rId997" Type="http://schemas.openxmlformats.org/officeDocument/2006/relationships/hyperlink" Target="mailto:cherosov@mail.ru" TargetMode="External"/><Relationship Id="rId191" Type="http://schemas.openxmlformats.org/officeDocument/2006/relationships/hyperlink" Target="http://www.rgo.ru/ru/proekty/vserossiyskiy-geograficheskiy-diktant-0/vserossiyskiy-gepgraficheskiy-dictant-2016" TargetMode="External"/><Relationship Id="rId205" Type="http://schemas.openxmlformats.org/officeDocument/2006/relationships/hyperlink" Target="http://ak-dovurak-3.edu17.ru/category/vserossijskij-geograficheskij-diktant/" TargetMode="External"/><Relationship Id="rId247" Type="http://schemas.openxmlformats.org/officeDocument/2006/relationships/hyperlink" Target="http://www.spbappo.ru/" TargetMode="External"/><Relationship Id="rId412" Type="http://schemas.openxmlformats.org/officeDocument/2006/relationships/hyperlink" Target="mailto:MOY_SOH_N15@mail.ru" TargetMode="External"/><Relationship Id="rId857" Type="http://schemas.openxmlformats.org/officeDocument/2006/relationships/hyperlink" Target="mailto:cherosov@mail.ru" TargetMode="External"/><Relationship Id="rId899" Type="http://schemas.openxmlformats.org/officeDocument/2006/relationships/hyperlink" Target="mailto:cherosov@mail.ru" TargetMode="External"/><Relationship Id="rId1000" Type="http://schemas.openxmlformats.org/officeDocument/2006/relationships/hyperlink" Target="mailto:cherosov@mail.ru" TargetMode="External"/><Relationship Id="rId1042" Type="http://schemas.openxmlformats.org/officeDocument/2006/relationships/hyperlink" Target="mailto:cherosov@mail.ru" TargetMode="External"/><Relationship Id="rId1084" Type="http://schemas.openxmlformats.org/officeDocument/2006/relationships/hyperlink" Target="mailto:cherosov@mail.ru" TargetMode="External"/><Relationship Id="rId107" Type="http://schemas.openxmlformats.org/officeDocument/2006/relationships/hyperlink" Target="http://lycg1525.mskobr.ru/ads_edu/vtoroj_vserossijskij_geograficheskij_diktant/" TargetMode="External"/><Relationship Id="rId289" Type="http://schemas.openxmlformats.org/officeDocument/2006/relationships/hyperlink" Target="http://tatanovo.68edu.ru/" TargetMode="External"/><Relationship Id="rId454" Type="http://schemas.openxmlformats.org/officeDocument/2006/relationships/hyperlink" Target="mailto:docmins@yandex.ru" TargetMode="External"/><Relationship Id="rId496" Type="http://schemas.openxmlformats.org/officeDocument/2006/relationships/hyperlink" Target="mailto:cherosov@mail.ru" TargetMode="External"/><Relationship Id="rId661" Type="http://schemas.openxmlformats.org/officeDocument/2006/relationships/hyperlink" Target="mailto:cherosov@mail.ru" TargetMode="External"/><Relationship Id="rId717" Type="http://schemas.openxmlformats.org/officeDocument/2006/relationships/hyperlink" Target="mailto:cherosov@mail.ru" TargetMode="External"/><Relationship Id="rId759" Type="http://schemas.openxmlformats.org/officeDocument/2006/relationships/hyperlink" Target="mailto:cherosov@mail.ru" TargetMode="External"/><Relationship Id="rId924" Type="http://schemas.openxmlformats.org/officeDocument/2006/relationships/hyperlink" Target="mailto:cherosov@mail.ru" TargetMode="External"/><Relationship Id="rId966" Type="http://schemas.openxmlformats.org/officeDocument/2006/relationships/hyperlink" Target="mailto:cherosov@mail.ru" TargetMode="External"/><Relationship Id="rId11" Type="http://schemas.openxmlformats.org/officeDocument/2006/relationships/hyperlink" Target="http://www.vlsu.ru/index.php?id=140&amp;no_cache=1&amp;tx_ttnews%5Btt_news%5D=3722" TargetMode="External"/><Relationship Id="rId53" Type="http://schemas.openxmlformats.org/officeDocument/2006/relationships/hyperlink" Target="http://&#1082;&#1095;&#1075;&#1091;.&#1088;&#1092;/02-11-2017-g-vserossijskij-geograficheskij-diktant-2016/" TargetMode="External"/><Relationship Id="rId149" Type="http://schemas.openxmlformats.org/officeDocument/2006/relationships/hyperlink" Target="http://us-133.narod.ru/news/obrazovatelnaja_akcija_vserossijskij_geograficheskij_diktant/2016-10-29-89" TargetMode="External"/><Relationship Id="rId314" Type="http://schemas.openxmlformats.org/officeDocument/2006/relationships/hyperlink" Target="http://ciur.ru/glz/s15_glz/Lists/News/DispForm.aspx?ID=149&amp;Source=http%3A%2F%2Fciur%2Eru%2Fglz%2Fs15%5Fglz%2Fdefault%2Easpx&amp;ContentTypeId=0x010400F86523D7652F52428102C959DC48C2DA" TargetMode="External"/><Relationship Id="rId356" Type="http://schemas.openxmlformats.org/officeDocument/2006/relationships/hyperlink" Target="http://www.uniyar.ac.ru/events/leisure/obrazovatelnaya-aktsiya-ii-vserossiyskiy-geograficheskiy-diktant/" TargetMode="External"/><Relationship Id="rId398" Type="http://schemas.openxmlformats.org/officeDocument/2006/relationships/hyperlink" Target="mailto:tyva_school_180@mail.ru" TargetMode="External"/><Relationship Id="rId521" Type="http://schemas.openxmlformats.org/officeDocument/2006/relationships/hyperlink" Target="mailto:cherosov@mail.ru" TargetMode="External"/><Relationship Id="rId563" Type="http://schemas.openxmlformats.org/officeDocument/2006/relationships/hyperlink" Target="mailto:cherosov@mail.ru" TargetMode="External"/><Relationship Id="rId619" Type="http://schemas.openxmlformats.org/officeDocument/2006/relationships/hyperlink" Target="mailto:cherosov@mail.ru" TargetMode="External"/><Relationship Id="rId770" Type="http://schemas.openxmlformats.org/officeDocument/2006/relationships/hyperlink" Target="mailto:cherosov@mail.ru" TargetMode="External"/><Relationship Id="rId95" Type="http://schemas.openxmlformats.org/officeDocument/2006/relationships/hyperlink" Target="http://mgok.mskobr.ru/ads_edu/vserossijskij_geograficheskij_diktant_-_2016/" TargetMode="External"/><Relationship Id="rId160" Type="http://schemas.openxmlformats.org/officeDocument/2006/relationships/hyperlink" Target="https://vk.com/event105654284" TargetMode="External"/><Relationship Id="rId216" Type="http://schemas.openxmlformats.org/officeDocument/2006/relationships/hyperlink" Target="http://www.pgsga.ru/infocenter/actions/22684.html" TargetMode="External"/><Relationship Id="rId423" Type="http://schemas.openxmlformats.org/officeDocument/2006/relationships/hyperlink" Target="mailto:geofak54@yandex.ru" TargetMode="External"/><Relationship Id="rId826" Type="http://schemas.openxmlformats.org/officeDocument/2006/relationships/hyperlink" Target="mailto:cherosov@mail.ru" TargetMode="External"/><Relationship Id="rId868" Type="http://schemas.openxmlformats.org/officeDocument/2006/relationships/hyperlink" Target="mailto:cherosov@mail.ru" TargetMode="External"/><Relationship Id="rId1011" Type="http://schemas.openxmlformats.org/officeDocument/2006/relationships/hyperlink" Target="mailto:cherosov@mail.ru" TargetMode="External"/><Relationship Id="rId1053" Type="http://schemas.openxmlformats.org/officeDocument/2006/relationships/hyperlink" Target="mailto:cherosov@mail.ru" TargetMode="External"/><Relationship Id="rId1109" Type="http://schemas.openxmlformats.org/officeDocument/2006/relationships/hyperlink" Target="mailto:cherosov@mail.ru" TargetMode="External"/><Relationship Id="rId258" Type="http://schemas.openxmlformats.org/officeDocument/2006/relationships/hyperlink" Target="http://tsentr-obrazovaniya.ru/obyavleniya/" TargetMode="External"/><Relationship Id="rId465" Type="http://schemas.openxmlformats.org/officeDocument/2006/relationships/hyperlink" Target="mailto:cherosov@mail.ru" TargetMode="External"/><Relationship Id="rId630" Type="http://schemas.openxmlformats.org/officeDocument/2006/relationships/hyperlink" Target="mailto:cherosov@mail.ru" TargetMode="External"/><Relationship Id="rId672" Type="http://schemas.openxmlformats.org/officeDocument/2006/relationships/hyperlink" Target="mailto:cherosov@mail.ru" TargetMode="External"/><Relationship Id="rId728" Type="http://schemas.openxmlformats.org/officeDocument/2006/relationships/hyperlink" Target="mailto:cherosov@mail.ru" TargetMode="External"/><Relationship Id="rId935" Type="http://schemas.openxmlformats.org/officeDocument/2006/relationships/hyperlink" Target="mailto:cherosov@mail.ru" TargetMode="External"/><Relationship Id="rId1095" Type="http://schemas.openxmlformats.org/officeDocument/2006/relationships/hyperlink" Target="mailto:cherosov@mail.ru" TargetMode="External"/><Relationship Id="rId22" Type="http://schemas.openxmlformats.org/officeDocument/2006/relationships/hyperlink" Target="http://contest.miroznai.ru/?p=5&amp;mid=987&amp;item=main" TargetMode="External"/><Relationship Id="rId64" Type="http://schemas.openxmlformats.org/officeDocument/2006/relationships/hyperlink" Target="http://www.b2b23.ru/news/2016-11-07/226" TargetMode="External"/><Relationship Id="rId118" Type="http://schemas.openxmlformats.org/officeDocument/2006/relationships/hyperlink" Target="http://dmouorud.edumsko.ru/" TargetMode="External"/><Relationship Id="rId325" Type="http://schemas.openxmlformats.org/officeDocument/2006/relationships/hyperlink" Target="http://beltek-bpk.ru/" TargetMode="External"/><Relationship Id="rId367" Type="http://schemas.openxmlformats.org/officeDocument/2006/relationships/hyperlink" Target="mailto:gruzentseva@mail.ru" TargetMode="External"/><Relationship Id="rId532" Type="http://schemas.openxmlformats.org/officeDocument/2006/relationships/hyperlink" Target="mailto:cherosov@mail.ru" TargetMode="External"/><Relationship Id="rId574" Type="http://schemas.openxmlformats.org/officeDocument/2006/relationships/hyperlink" Target="mailto:cherosov@mail.ru" TargetMode="External"/><Relationship Id="rId977" Type="http://schemas.openxmlformats.org/officeDocument/2006/relationships/hyperlink" Target="mailto:cherosov@mail.ru" TargetMode="External"/><Relationship Id="rId1120" Type="http://schemas.openxmlformats.org/officeDocument/2006/relationships/hyperlink" Target="mailto:sfmsh@mail.ru" TargetMode="External"/><Relationship Id="rId171" Type="http://schemas.openxmlformats.org/officeDocument/2006/relationships/hyperlink" Target="http://sosh1bur.ucoz.net/index/geograficheskij_diktant/0-50" TargetMode="External"/><Relationship Id="rId227" Type="http://schemas.openxmlformats.org/officeDocument/2006/relationships/hyperlink" Target="http://schkola1priv.minobr63.ru/1873-2/" TargetMode="External"/><Relationship Id="rId781" Type="http://schemas.openxmlformats.org/officeDocument/2006/relationships/hyperlink" Target="mailto:cherosov@mail.ru" TargetMode="External"/><Relationship Id="rId837" Type="http://schemas.openxmlformats.org/officeDocument/2006/relationships/hyperlink" Target="mailto:cherosov@mail.ru" TargetMode="External"/><Relationship Id="rId879" Type="http://schemas.openxmlformats.org/officeDocument/2006/relationships/hyperlink" Target="mailto:cherosov@mail.ru" TargetMode="External"/><Relationship Id="rId1022" Type="http://schemas.openxmlformats.org/officeDocument/2006/relationships/hyperlink" Target="mailto:cherosov@mail.ru" TargetMode="External"/><Relationship Id="rId269" Type="http://schemas.openxmlformats.org/officeDocument/2006/relationships/hyperlink" Target="http://www.3gor.uralschool.ru/" TargetMode="External"/><Relationship Id="rId434" Type="http://schemas.openxmlformats.org/officeDocument/2006/relationships/hyperlink" Target="mailto:fgo@samgtu.ru;ovtuzova@mail.ru" TargetMode="External"/><Relationship Id="rId476" Type="http://schemas.openxmlformats.org/officeDocument/2006/relationships/hyperlink" Target="mailto:cherosov@mail.ru" TargetMode="External"/><Relationship Id="rId641" Type="http://schemas.openxmlformats.org/officeDocument/2006/relationships/hyperlink" Target="mailto:cherosov@mail.ru" TargetMode="External"/><Relationship Id="rId683" Type="http://schemas.openxmlformats.org/officeDocument/2006/relationships/hyperlink" Target="mailto:cherosov@mail.ru" TargetMode="External"/><Relationship Id="rId739" Type="http://schemas.openxmlformats.org/officeDocument/2006/relationships/hyperlink" Target="mailto:cherosov@mail.ru" TargetMode="External"/><Relationship Id="rId890" Type="http://schemas.openxmlformats.org/officeDocument/2006/relationships/hyperlink" Target="mailto:cherosov@mail.ru" TargetMode="External"/><Relationship Id="rId904" Type="http://schemas.openxmlformats.org/officeDocument/2006/relationships/hyperlink" Target="mailto:cherosov@mail.ru" TargetMode="External"/><Relationship Id="rId1064" Type="http://schemas.openxmlformats.org/officeDocument/2006/relationships/hyperlink" Target="mailto:cherosov@mail.ru" TargetMode="External"/><Relationship Id="rId33" Type="http://schemas.openxmlformats.org/officeDocument/2006/relationships/hyperlink" Target="http://www.uischool8.ru/index.php?option=com_content&amp;task=view&amp;id=842&amp;Itemid=54" TargetMode="External"/><Relationship Id="rId129" Type="http://schemas.openxmlformats.org/officeDocument/2006/relationships/hyperlink" Target="http://schoolnes.ru/p57aa1.html" TargetMode="External"/><Relationship Id="rId280" Type="http://schemas.openxmlformats.org/officeDocument/2006/relationships/hyperlink" Target="http://uvarsch.ucoz.ru/" TargetMode="External"/><Relationship Id="rId336" Type="http://schemas.openxmlformats.org/officeDocument/2006/relationships/hyperlink" Target="http://www.sodh7-galat.edu21.cap.ru/?t=hry&amp;eduid=4644&amp;hry=./4489/262334" TargetMode="External"/><Relationship Id="rId501" Type="http://schemas.openxmlformats.org/officeDocument/2006/relationships/hyperlink" Target="mailto:cherosov@mail.ru" TargetMode="External"/><Relationship Id="rId543" Type="http://schemas.openxmlformats.org/officeDocument/2006/relationships/hyperlink" Target="mailto:cherosov@mail.ru" TargetMode="External"/><Relationship Id="rId946" Type="http://schemas.openxmlformats.org/officeDocument/2006/relationships/hyperlink" Target="mailto:cherosov@mail.ru" TargetMode="External"/><Relationship Id="rId988" Type="http://schemas.openxmlformats.org/officeDocument/2006/relationships/hyperlink" Target="mailto:cherosov@mail.ru" TargetMode="External"/><Relationship Id="rId75" Type="http://schemas.openxmlformats.org/officeDocument/2006/relationships/hyperlink" Target="http://razd.edusite.ru/p14aa1.html" TargetMode="External"/><Relationship Id="rId140" Type="http://schemas.openxmlformats.org/officeDocument/2006/relationships/hyperlink" Target="http://s_licsey.tat.edu54.ru/" TargetMode="External"/><Relationship Id="rId182" Type="http://schemas.openxmlformats.org/officeDocument/2006/relationships/hyperlink" Target="http://strbsu.ru/71455/" TargetMode="External"/><Relationship Id="rId378" Type="http://schemas.openxmlformats.org/officeDocument/2006/relationships/hyperlink" Target="mailto:elena_zashitnoe@mail.ru" TargetMode="External"/><Relationship Id="rId403" Type="http://schemas.openxmlformats.org/officeDocument/2006/relationships/hyperlink" Target="mailto:moubogsc@mail.ru" TargetMode="External"/><Relationship Id="rId585" Type="http://schemas.openxmlformats.org/officeDocument/2006/relationships/hyperlink" Target="mailto:cherosov@mail.ru" TargetMode="External"/><Relationship Id="rId750" Type="http://schemas.openxmlformats.org/officeDocument/2006/relationships/hyperlink" Target="mailto:cherosov@mail.ru" TargetMode="External"/><Relationship Id="rId792" Type="http://schemas.openxmlformats.org/officeDocument/2006/relationships/hyperlink" Target="mailto:cherosov@mail.ru" TargetMode="External"/><Relationship Id="rId806" Type="http://schemas.openxmlformats.org/officeDocument/2006/relationships/hyperlink" Target="mailto:cherosov@mail.ru" TargetMode="External"/><Relationship Id="rId848" Type="http://schemas.openxmlformats.org/officeDocument/2006/relationships/hyperlink" Target="mailto:cherosov@mail.ru" TargetMode="External"/><Relationship Id="rId1033" Type="http://schemas.openxmlformats.org/officeDocument/2006/relationships/hyperlink" Target="mailto:cherosov@mail.ru" TargetMode="External"/><Relationship Id="rId6" Type="http://schemas.openxmlformats.org/officeDocument/2006/relationships/hyperlink" Target="https://vk.com/dommol29?w=wall-3699721_9130" TargetMode="External"/><Relationship Id="rId238" Type="http://schemas.openxmlformats.org/officeDocument/2006/relationships/hyperlink" Target="http://shentschool1.minobr63.ru/category/news/" TargetMode="External"/><Relationship Id="rId445" Type="http://schemas.openxmlformats.org/officeDocument/2006/relationships/hyperlink" Target="mailto:mansurovaliyamans@yandex.ru" TargetMode="External"/><Relationship Id="rId487" Type="http://schemas.openxmlformats.org/officeDocument/2006/relationships/hyperlink" Target="mailto:cherosov@mail.ru" TargetMode="External"/><Relationship Id="rId610" Type="http://schemas.openxmlformats.org/officeDocument/2006/relationships/hyperlink" Target="mailto:cherosov@mail.ru" TargetMode="External"/><Relationship Id="rId652" Type="http://schemas.openxmlformats.org/officeDocument/2006/relationships/hyperlink" Target="mailto:cherosov@mail.ru" TargetMode="External"/><Relationship Id="rId694" Type="http://schemas.openxmlformats.org/officeDocument/2006/relationships/hyperlink" Target="mailto:cherosov@mail.ru" TargetMode="External"/><Relationship Id="rId708" Type="http://schemas.openxmlformats.org/officeDocument/2006/relationships/hyperlink" Target="mailto:cherosov@mail.ru" TargetMode="External"/><Relationship Id="rId915" Type="http://schemas.openxmlformats.org/officeDocument/2006/relationships/hyperlink" Target="mailto:cherosov@mail.ru" TargetMode="External"/><Relationship Id="rId1075" Type="http://schemas.openxmlformats.org/officeDocument/2006/relationships/hyperlink" Target="mailto:cherosov@mail.ru" TargetMode="External"/><Relationship Id="rId291" Type="http://schemas.openxmlformats.org/officeDocument/2006/relationships/hyperlink" Target="http://malabschool.68edu.ru/?page_id=489" TargetMode="External"/><Relationship Id="rId305" Type="http://schemas.openxmlformats.org/officeDocument/2006/relationships/hyperlink" Target="http://belsosch.ru/" TargetMode="External"/><Relationship Id="rId347" Type="http://schemas.openxmlformats.org/officeDocument/2006/relationships/hyperlink" Target="http://www.school4ndm.ru/index.php?rowstart=11" TargetMode="External"/><Relationship Id="rId512" Type="http://schemas.openxmlformats.org/officeDocument/2006/relationships/hyperlink" Target="mailto:cherosov@mail.ru" TargetMode="External"/><Relationship Id="rId957" Type="http://schemas.openxmlformats.org/officeDocument/2006/relationships/hyperlink" Target="mailto:cherosov@mail.ru" TargetMode="External"/><Relationship Id="rId999" Type="http://schemas.openxmlformats.org/officeDocument/2006/relationships/hyperlink" Target="mailto:cherosov@mail.ru" TargetMode="External"/><Relationship Id="rId1100" Type="http://schemas.openxmlformats.org/officeDocument/2006/relationships/hyperlink" Target="mailto:cherosov@mail.ru" TargetMode="External"/><Relationship Id="rId44" Type="http://schemas.openxmlformats.org/officeDocument/2006/relationships/hyperlink" Target="http://vzmorieshkola2.ru/about/news/549/" TargetMode="External"/><Relationship Id="rId86" Type="http://schemas.openxmlformats.org/officeDocument/2006/relationships/hyperlink" Target="http://lspu-lipetsk.ru/" TargetMode="External"/><Relationship Id="rId151" Type="http://schemas.openxmlformats.org/officeDocument/2006/relationships/hyperlink" Target="mailto:pskgu@mail.ru" TargetMode="External"/><Relationship Id="rId389" Type="http://schemas.openxmlformats.org/officeDocument/2006/relationships/hyperlink" Target="mailto:lychkovoschool2016@yandex.ru" TargetMode="External"/><Relationship Id="rId554" Type="http://schemas.openxmlformats.org/officeDocument/2006/relationships/hyperlink" Target="mailto:cherosov@mail.ru" TargetMode="External"/><Relationship Id="rId596" Type="http://schemas.openxmlformats.org/officeDocument/2006/relationships/hyperlink" Target="mailto:cherosov@mail.ru" TargetMode="External"/><Relationship Id="rId761" Type="http://schemas.openxmlformats.org/officeDocument/2006/relationships/hyperlink" Target="mailto:cherosov@mail.ru" TargetMode="External"/><Relationship Id="rId817" Type="http://schemas.openxmlformats.org/officeDocument/2006/relationships/hyperlink" Target="mailto:cherosov@mail.ru" TargetMode="External"/><Relationship Id="rId859" Type="http://schemas.openxmlformats.org/officeDocument/2006/relationships/hyperlink" Target="mailto:cherosov@mail.ru" TargetMode="External"/><Relationship Id="rId1002" Type="http://schemas.openxmlformats.org/officeDocument/2006/relationships/hyperlink" Target="mailto:cherosov@mail.ru" TargetMode="External"/><Relationship Id="rId193" Type="http://schemas.openxmlformats.org/officeDocument/2006/relationships/hyperlink" Target="http://www.bsu.ru/news/15449/" TargetMode="External"/><Relationship Id="rId207" Type="http://schemas.openxmlformats.org/officeDocument/2006/relationships/hyperlink" Target="http://15school.org/news/vserossijskij_geograficheskij_diktant_v_volgodonske/2016-11-05-420" TargetMode="External"/><Relationship Id="rId249" Type="http://schemas.openxmlformats.org/officeDocument/2006/relationships/hyperlink" Target="http://sch43.edusite.ru/plaal.html" TargetMode="External"/><Relationship Id="rId414" Type="http://schemas.openxmlformats.org/officeDocument/2006/relationships/hyperlink" Target="mailto:turizmnt@mail.ru" TargetMode="External"/><Relationship Id="rId456" Type="http://schemas.openxmlformats.org/officeDocument/2006/relationships/hyperlink" Target="mailto:elena-22s@mail.ru" TargetMode="External"/><Relationship Id="rId498" Type="http://schemas.openxmlformats.org/officeDocument/2006/relationships/hyperlink" Target="mailto:cherosov@mail.ru" TargetMode="External"/><Relationship Id="rId621" Type="http://schemas.openxmlformats.org/officeDocument/2006/relationships/hyperlink" Target="mailto:cherosov@mail.ru" TargetMode="External"/><Relationship Id="rId663" Type="http://schemas.openxmlformats.org/officeDocument/2006/relationships/hyperlink" Target="mailto:cherosov@mail.ru" TargetMode="External"/><Relationship Id="rId870" Type="http://schemas.openxmlformats.org/officeDocument/2006/relationships/hyperlink" Target="mailto:cherosov@mail.ru" TargetMode="External"/><Relationship Id="rId1044" Type="http://schemas.openxmlformats.org/officeDocument/2006/relationships/hyperlink" Target="mailto:cherosov@mail.ru" TargetMode="External"/><Relationship Id="rId1086" Type="http://schemas.openxmlformats.org/officeDocument/2006/relationships/hyperlink" Target="mailto:cherosov@mail.ru" TargetMode="External"/><Relationship Id="rId13" Type="http://schemas.openxmlformats.org/officeDocument/2006/relationships/hyperlink" Target="http://zimyonkisschool.ucoz.ru/" TargetMode="External"/><Relationship Id="rId109" Type="http://schemas.openxmlformats.org/officeDocument/2006/relationships/hyperlink" Target="http://sch967.mskobr.ru/primary_edu/strukturnoe_podrazdelenie_shkola_967/obwie_svedeniya/kontakty/" TargetMode="External"/><Relationship Id="rId260" Type="http://schemas.openxmlformats.org/officeDocument/2006/relationships/hyperlink" Target="http://barannikschool.edusite.ru/p1aa1.html" TargetMode="External"/><Relationship Id="rId316" Type="http://schemas.openxmlformats.org/officeDocument/2006/relationships/hyperlink" Target="http://www.ulspu.ru/sveden/news/3072/" TargetMode="External"/><Relationship Id="rId523" Type="http://schemas.openxmlformats.org/officeDocument/2006/relationships/hyperlink" Target="mailto:cherosov@mail.ru" TargetMode="External"/><Relationship Id="rId719" Type="http://schemas.openxmlformats.org/officeDocument/2006/relationships/hyperlink" Target="mailto:cherosov@mail.ru" TargetMode="External"/><Relationship Id="rId926" Type="http://schemas.openxmlformats.org/officeDocument/2006/relationships/hyperlink" Target="mailto:cherosov@mail.ru" TargetMode="External"/><Relationship Id="rId968" Type="http://schemas.openxmlformats.org/officeDocument/2006/relationships/hyperlink" Target="mailto:cherosov@mail.ru" TargetMode="External"/><Relationship Id="rId1111" Type="http://schemas.openxmlformats.org/officeDocument/2006/relationships/hyperlink" Target="mailto:cherosov@mail.ru" TargetMode="External"/><Relationship Id="rId55" Type="http://schemas.openxmlformats.org/officeDocument/2006/relationships/hyperlink" Target="http://cbs-gur.do.am/?T4yE36F" TargetMode="External"/><Relationship Id="rId97" Type="http://schemas.openxmlformats.org/officeDocument/2006/relationships/hyperlink" Target="http://bibliosvao.ru/vserossijskij-geograficheskij-diktant-2016/" TargetMode="External"/><Relationship Id="rId120" Type="http://schemas.openxmlformats.org/officeDocument/2006/relationships/hyperlink" Target="http://bal-sch2.edumsko.ru/about/news/vserossijskij_geograficheskij_diktant" TargetMode="External"/><Relationship Id="rId358" Type="http://schemas.openxmlformats.org/officeDocument/2006/relationships/hyperlink" Target="https://edu.tatar.ru/sarmanovo/dzalil/gym/page882801.htm" TargetMode="External"/><Relationship Id="rId565" Type="http://schemas.openxmlformats.org/officeDocument/2006/relationships/hyperlink" Target="mailto:cherosov@mail.ru" TargetMode="External"/><Relationship Id="rId730" Type="http://schemas.openxmlformats.org/officeDocument/2006/relationships/hyperlink" Target="mailto:cherosov@mail.ru" TargetMode="External"/><Relationship Id="rId772" Type="http://schemas.openxmlformats.org/officeDocument/2006/relationships/hyperlink" Target="mailto:cherosov@mail.ru" TargetMode="External"/><Relationship Id="rId828" Type="http://schemas.openxmlformats.org/officeDocument/2006/relationships/hyperlink" Target="mailto:cherosov@mail.ru" TargetMode="External"/><Relationship Id="rId1013" Type="http://schemas.openxmlformats.org/officeDocument/2006/relationships/hyperlink" Target="mailto:cherosov@mail.ru" TargetMode="External"/><Relationship Id="rId162" Type="http://schemas.openxmlformats.org/officeDocument/2006/relationships/hyperlink" Target="http://iumaguzino1.my1.ru/index/novosti/0-43" TargetMode="External"/><Relationship Id="rId218" Type="http://schemas.openxmlformats.org/officeDocument/2006/relationships/hyperlink" Target="http://bglpu62.usoz.ru/news/vserossijskij_geograficheskij_diktant/2016-11-07-120" TargetMode="External"/><Relationship Id="rId425" Type="http://schemas.openxmlformats.org/officeDocument/2006/relationships/hyperlink" Target="mailto:zulfiya_batrshin@mail.ru" TargetMode="External"/><Relationship Id="rId467" Type="http://schemas.openxmlformats.org/officeDocument/2006/relationships/hyperlink" Target="mailto:cherosov@mail.ru" TargetMode="External"/><Relationship Id="rId632" Type="http://schemas.openxmlformats.org/officeDocument/2006/relationships/hyperlink" Target="mailto:cherosov@mail.ru" TargetMode="External"/><Relationship Id="rId1055" Type="http://schemas.openxmlformats.org/officeDocument/2006/relationships/hyperlink" Target="mailto:cherosov@mail.ru" TargetMode="External"/><Relationship Id="rId1097" Type="http://schemas.openxmlformats.org/officeDocument/2006/relationships/hyperlink" Target="mailto:cherosov@mail.ru" TargetMode="External"/><Relationship Id="rId271" Type="http://schemas.openxmlformats.org/officeDocument/2006/relationships/hyperlink" Target="http://achit-school.com.ru/" TargetMode="External"/><Relationship Id="rId674" Type="http://schemas.openxmlformats.org/officeDocument/2006/relationships/hyperlink" Target="mailto:cherosov@mail.ru" TargetMode="External"/><Relationship Id="rId881" Type="http://schemas.openxmlformats.org/officeDocument/2006/relationships/hyperlink" Target="mailto:cherosov@mail.ru" TargetMode="External"/><Relationship Id="rId937" Type="http://schemas.openxmlformats.org/officeDocument/2006/relationships/hyperlink" Target="mailto:cherosov@mail.ru" TargetMode="External"/><Relationship Id="rId979" Type="http://schemas.openxmlformats.org/officeDocument/2006/relationships/hyperlink" Target="mailto:cherosov@mail.ru" TargetMode="External"/><Relationship Id="rId1122" Type="http://schemas.openxmlformats.org/officeDocument/2006/relationships/hyperlink" Target="mailto:shkola.kyrilsk@gmail.com" TargetMode="External"/><Relationship Id="rId24" Type="http://schemas.openxmlformats.org/officeDocument/2006/relationships/hyperlink" Target="http://www.chsy.ru/" TargetMode="External"/><Relationship Id="rId66" Type="http://schemas.openxmlformats.org/officeDocument/2006/relationships/hyperlink" Target="http://www.mucbs.ru/index.php/9-lenta-novostey/2504-priglashaem-prinyat-uchastie-vo-vserossijskom-geograficheskom-diktante" TargetMode="External"/><Relationship Id="rId131" Type="http://schemas.openxmlformats.org/officeDocument/2006/relationships/hyperlink" Target="http://sc5.ucoz.ru/" TargetMode="External"/><Relationship Id="rId327" Type="http://schemas.openxmlformats.org/officeDocument/2006/relationships/hyperlink" Target="http://www.surgu.ru/index.php?view=article&amp;aid=13210044" TargetMode="External"/><Relationship Id="rId369" Type="http://schemas.openxmlformats.org/officeDocument/2006/relationships/hyperlink" Target="mailto:l.kardymon@mail.ru" TargetMode="External"/><Relationship Id="rId534" Type="http://schemas.openxmlformats.org/officeDocument/2006/relationships/hyperlink" Target="mailto:cherosov@mail.ru" TargetMode="External"/><Relationship Id="rId576" Type="http://schemas.openxmlformats.org/officeDocument/2006/relationships/hyperlink" Target="mailto:cherosov@mail.ru" TargetMode="External"/><Relationship Id="rId741" Type="http://schemas.openxmlformats.org/officeDocument/2006/relationships/hyperlink" Target="mailto:cherosov@mail.ru" TargetMode="External"/><Relationship Id="rId783" Type="http://schemas.openxmlformats.org/officeDocument/2006/relationships/hyperlink" Target="mailto:cherosov@mail.ru" TargetMode="External"/><Relationship Id="rId839" Type="http://schemas.openxmlformats.org/officeDocument/2006/relationships/hyperlink" Target="mailto:cherosov@mail.ru" TargetMode="External"/><Relationship Id="rId990" Type="http://schemas.openxmlformats.org/officeDocument/2006/relationships/hyperlink" Target="mailto:cherosov@mail.ru" TargetMode="External"/><Relationship Id="rId173" Type="http://schemas.openxmlformats.org/officeDocument/2006/relationships/hyperlink" Target="http://school-efr.narod.ru/" TargetMode="External"/><Relationship Id="rId229" Type="http://schemas.openxmlformats.org/officeDocument/2006/relationships/hyperlink" Target="http://www.bglsch1.ru/" TargetMode="External"/><Relationship Id="rId380" Type="http://schemas.openxmlformats.org/officeDocument/2006/relationships/hyperlink" Target="mailto:buzyakova@rambler.ru%22;%22buzyakova@rambler.ru%22)" TargetMode="External"/><Relationship Id="rId436" Type="http://schemas.openxmlformats.org/officeDocument/2006/relationships/hyperlink" Target="mailto:gashevallo@mail.ru" TargetMode="External"/><Relationship Id="rId601" Type="http://schemas.openxmlformats.org/officeDocument/2006/relationships/hyperlink" Target="mailto:cherosov@mail.ru" TargetMode="External"/><Relationship Id="rId643" Type="http://schemas.openxmlformats.org/officeDocument/2006/relationships/hyperlink" Target="mailto:cherosov@mail.ru" TargetMode="External"/><Relationship Id="rId1024" Type="http://schemas.openxmlformats.org/officeDocument/2006/relationships/hyperlink" Target="mailto:cherosov@mail.ru" TargetMode="External"/><Relationship Id="rId1066" Type="http://schemas.openxmlformats.org/officeDocument/2006/relationships/hyperlink" Target="mailto:cherosov@mail.ru" TargetMode="External"/><Relationship Id="rId240" Type="http://schemas.openxmlformats.org/officeDocument/2006/relationships/hyperlink" Target="http://batp.ru/news/" TargetMode="External"/><Relationship Id="rId478" Type="http://schemas.openxmlformats.org/officeDocument/2006/relationships/hyperlink" Target="mailto:cherosov@mail.ru" TargetMode="External"/><Relationship Id="rId685" Type="http://schemas.openxmlformats.org/officeDocument/2006/relationships/hyperlink" Target="mailto:cherosov@mail.ru" TargetMode="External"/><Relationship Id="rId850" Type="http://schemas.openxmlformats.org/officeDocument/2006/relationships/hyperlink" Target="mailto:cherosov@mail.ru" TargetMode="External"/><Relationship Id="rId892" Type="http://schemas.openxmlformats.org/officeDocument/2006/relationships/hyperlink" Target="mailto:cherosov@mail.ru" TargetMode="External"/><Relationship Id="rId906" Type="http://schemas.openxmlformats.org/officeDocument/2006/relationships/hyperlink" Target="mailto:cherosov@mail.ru" TargetMode="External"/><Relationship Id="rId948" Type="http://schemas.openxmlformats.org/officeDocument/2006/relationships/hyperlink" Target="mailto:cherosov@mail.ru" TargetMode="External"/><Relationship Id="rId35" Type="http://schemas.openxmlformats.org/officeDocument/2006/relationships/hyperlink" Target="http://bratsklib.ru/" TargetMode="External"/><Relationship Id="rId77" Type="http://schemas.openxmlformats.org/officeDocument/2006/relationships/hyperlink" Target="http://wereshcaginskaya.ucoz.ru/" TargetMode="External"/><Relationship Id="rId100" Type="http://schemas.openxmlformats.org/officeDocument/2006/relationships/hyperlink" Target="http://sch2129uv.mskobr.ru/novosti/vserossijskij_geograficheskij_diktant_v_shkole_2129/" TargetMode="External"/><Relationship Id="rId282" Type="http://schemas.openxmlformats.org/officeDocument/2006/relationships/hyperlink" Target="https://yadi.sk/i/rB4BKjC-yJA3y" TargetMode="External"/><Relationship Id="rId338" Type="http://schemas.openxmlformats.org/officeDocument/2006/relationships/hyperlink" Target="http://www.sosh1-ibresi.edu.cap.ru/" TargetMode="External"/><Relationship Id="rId503" Type="http://schemas.openxmlformats.org/officeDocument/2006/relationships/hyperlink" Target="mailto:cherosov@mail.ru" TargetMode="External"/><Relationship Id="rId545" Type="http://schemas.openxmlformats.org/officeDocument/2006/relationships/hyperlink" Target="mailto:cherosov@mail.ru" TargetMode="External"/><Relationship Id="rId587" Type="http://schemas.openxmlformats.org/officeDocument/2006/relationships/hyperlink" Target="mailto:cherosov@mail.ru" TargetMode="External"/><Relationship Id="rId710" Type="http://schemas.openxmlformats.org/officeDocument/2006/relationships/hyperlink" Target="mailto:cherosov@mail.ru" TargetMode="External"/><Relationship Id="rId752" Type="http://schemas.openxmlformats.org/officeDocument/2006/relationships/hyperlink" Target="mailto:cherosov@mail.ru" TargetMode="External"/><Relationship Id="rId808" Type="http://schemas.openxmlformats.org/officeDocument/2006/relationships/hyperlink" Target="mailto:cherosov@mail.ru" TargetMode="External"/><Relationship Id="rId8" Type="http://schemas.openxmlformats.org/officeDocument/2006/relationships/hyperlink" Target="http://asu.edu.ru/" TargetMode="External"/><Relationship Id="rId142" Type="http://schemas.openxmlformats.org/officeDocument/2006/relationships/hyperlink" Target="http://a0080864.xsph.ru/index.php" TargetMode="External"/><Relationship Id="rId184" Type="http://schemas.openxmlformats.org/officeDocument/2006/relationships/hyperlink" Target="https://www.rgo.ru/ru/proekty/vserossiyskiy-geograficheskiy-diktant-0/vserossiyskiy-geograficheskiy-diktant-2016;" TargetMode="External"/><Relationship Id="rId391" Type="http://schemas.openxmlformats.org/officeDocument/2006/relationships/hyperlink" Target="mailto:zanina1976@gmail.com" TargetMode="External"/><Relationship Id="rId405" Type="http://schemas.openxmlformats.org/officeDocument/2006/relationships/hyperlink" Target="mailto:stpetergof-lib@yandex.ru" TargetMode="External"/><Relationship Id="rId447" Type="http://schemas.openxmlformats.org/officeDocument/2006/relationships/hyperlink" Target="mailto:skrolga48@mail.ru" TargetMode="External"/><Relationship Id="rId612" Type="http://schemas.openxmlformats.org/officeDocument/2006/relationships/hyperlink" Target="mailto:cherosov@mail.ru" TargetMode="External"/><Relationship Id="rId794" Type="http://schemas.openxmlformats.org/officeDocument/2006/relationships/hyperlink" Target="mailto:cherosov@mail.ru" TargetMode="External"/><Relationship Id="rId1035" Type="http://schemas.openxmlformats.org/officeDocument/2006/relationships/hyperlink" Target="mailto:cherosov@mail.ru" TargetMode="External"/><Relationship Id="rId1077" Type="http://schemas.openxmlformats.org/officeDocument/2006/relationships/hyperlink" Target="mailto:cherosov@mail.ru" TargetMode="External"/><Relationship Id="rId251" Type="http://schemas.openxmlformats.org/officeDocument/2006/relationships/hyperlink" Target="http://fsstu.ru/index.html?id=873" TargetMode="External"/><Relationship Id="rId489" Type="http://schemas.openxmlformats.org/officeDocument/2006/relationships/hyperlink" Target="mailto:cherosov@mail.ru" TargetMode="External"/><Relationship Id="rId654" Type="http://schemas.openxmlformats.org/officeDocument/2006/relationships/hyperlink" Target="mailto:cherosov@mail.ru" TargetMode="External"/><Relationship Id="rId696" Type="http://schemas.openxmlformats.org/officeDocument/2006/relationships/hyperlink" Target="mailto:cherosov@mail.ru" TargetMode="External"/><Relationship Id="rId861" Type="http://schemas.openxmlformats.org/officeDocument/2006/relationships/hyperlink" Target="mailto:cherosov@mail.ru" TargetMode="External"/><Relationship Id="rId917" Type="http://schemas.openxmlformats.org/officeDocument/2006/relationships/hyperlink" Target="mailto:cherosov@mail.ru" TargetMode="External"/><Relationship Id="rId959" Type="http://schemas.openxmlformats.org/officeDocument/2006/relationships/hyperlink" Target="mailto:cherosov@mail.ru" TargetMode="External"/><Relationship Id="rId1102" Type="http://schemas.openxmlformats.org/officeDocument/2006/relationships/hyperlink" Target="mailto:cherosov@mail.ru" TargetMode="External"/><Relationship Id="rId46" Type="http://schemas.openxmlformats.org/officeDocument/2006/relationships/hyperlink" Target="http://40306s016.edusite.ru/p9aa1.html" TargetMode="External"/><Relationship Id="rId293" Type="http://schemas.openxmlformats.org/officeDocument/2006/relationships/hyperlink" Target="http://moyschool3.68edu.ru/" TargetMode="External"/><Relationship Id="rId307" Type="http://schemas.openxmlformats.org/officeDocument/2006/relationships/hyperlink" Target="http://proftoyou.ru/" TargetMode="External"/><Relationship Id="rId349" Type="http://schemas.openxmlformats.org/officeDocument/2006/relationships/hyperlink" Target="http://s5gub.ru/novosti/2155-vserossijskij-geograficheskij-diktant-2016" TargetMode="External"/><Relationship Id="rId514" Type="http://schemas.openxmlformats.org/officeDocument/2006/relationships/hyperlink" Target="mailto:cherosov@mail.ru" TargetMode="External"/><Relationship Id="rId556" Type="http://schemas.openxmlformats.org/officeDocument/2006/relationships/hyperlink" Target="mailto:cherosov@mail.ru" TargetMode="External"/><Relationship Id="rId721" Type="http://schemas.openxmlformats.org/officeDocument/2006/relationships/hyperlink" Target="mailto:cherosov@mail.ru" TargetMode="External"/><Relationship Id="rId763" Type="http://schemas.openxmlformats.org/officeDocument/2006/relationships/hyperlink" Target="mailto:cherosov@mail.ru" TargetMode="External"/><Relationship Id="rId88" Type="http://schemas.openxmlformats.org/officeDocument/2006/relationships/hyperlink" Target="http://www.gubkin.ru/news2/detail.php?ID=37082" TargetMode="External"/><Relationship Id="rId111" Type="http://schemas.openxmlformats.org/officeDocument/2006/relationships/hyperlink" Target="http://sch1293.mskobr.ru/novosti/20_noyabrya_gbou_shkola_1293_primet_uchastie_vo_vtorom_vserossijskom_geograficheskom_diktante/" TargetMode="External"/><Relationship Id="rId153" Type="http://schemas.openxmlformats.org/officeDocument/2006/relationships/hyperlink" Target="http://shkola.novosokolniki.ru/" TargetMode="External"/><Relationship Id="rId195" Type="http://schemas.openxmlformats.org/officeDocument/2006/relationships/hyperlink" Target="http://www.inggu.ru/index.php/9-news/695-vserossijskij-geograficheskij-diktant-2016" TargetMode="External"/><Relationship Id="rId209" Type="http://schemas.openxmlformats.org/officeDocument/2006/relationships/hyperlink" Target="http://sosh2.bkobr.ru/index.php/press-centr/novosti/572-vserossijskij-geograficheskij-diktant-2016" TargetMode="External"/><Relationship Id="rId360" Type="http://schemas.openxmlformats.org/officeDocument/2006/relationships/hyperlink" Target="https://edu.tatar.ru/n_chelny/sch_kadet47" TargetMode="External"/><Relationship Id="rId416" Type="http://schemas.openxmlformats.org/officeDocument/2006/relationships/hyperlink" Target="mailto:bondschool@yandex.ru" TargetMode="External"/><Relationship Id="rId598" Type="http://schemas.openxmlformats.org/officeDocument/2006/relationships/hyperlink" Target="mailto:cherosov@mail.ru" TargetMode="External"/><Relationship Id="rId819" Type="http://schemas.openxmlformats.org/officeDocument/2006/relationships/hyperlink" Target="mailto:cherosov@mail.ru" TargetMode="External"/><Relationship Id="rId970" Type="http://schemas.openxmlformats.org/officeDocument/2006/relationships/hyperlink" Target="mailto:cherosov@mail.ru" TargetMode="External"/><Relationship Id="rId1004" Type="http://schemas.openxmlformats.org/officeDocument/2006/relationships/hyperlink" Target="mailto:cherosov@mail.ru" TargetMode="External"/><Relationship Id="rId1046" Type="http://schemas.openxmlformats.org/officeDocument/2006/relationships/hyperlink" Target="mailto:cherosov@mail.ru" TargetMode="External"/><Relationship Id="rId220" Type="http://schemas.openxmlformats.org/officeDocument/2006/relationships/hyperlink" Target="http://varlamovo.minobr63.ru/?p=10253&amp;loggedout=true" TargetMode="External"/><Relationship Id="rId458" Type="http://schemas.openxmlformats.org/officeDocument/2006/relationships/hyperlink" Target="mailto:centr_o@mail.ru" TargetMode="External"/><Relationship Id="rId623" Type="http://schemas.openxmlformats.org/officeDocument/2006/relationships/hyperlink" Target="mailto:cherosov@mail.ru" TargetMode="External"/><Relationship Id="rId665" Type="http://schemas.openxmlformats.org/officeDocument/2006/relationships/hyperlink" Target="mailto:cherosov@mail.ru" TargetMode="External"/><Relationship Id="rId830" Type="http://schemas.openxmlformats.org/officeDocument/2006/relationships/hyperlink" Target="mailto:cherosov@mail.ru" TargetMode="External"/><Relationship Id="rId872" Type="http://schemas.openxmlformats.org/officeDocument/2006/relationships/hyperlink" Target="mailto:cherosov@mail.ru" TargetMode="External"/><Relationship Id="rId928" Type="http://schemas.openxmlformats.org/officeDocument/2006/relationships/hyperlink" Target="mailto:cherosov@mail.ru" TargetMode="External"/><Relationship Id="rId1088" Type="http://schemas.openxmlformats.org/officeDocument/2006/relationships/hyperlink" Target="mailto:cherosov@mail.ru" TargetMode="External"/><Relationship Id="rId15" Type="http://schemas.openxmlformats.org/officeDocument/2006/relationships/hyperlink" Target="http://www.volsu.ru/advertisement.php?ELEMENT_ID=18100" TargetMode="External"/><Relationship Id="rId57" Type="http://schemas.openxmlformats.org/officeDocument/2006/relationships/hyperlink" Target="http://school-gyrenku.ucoz.ru/index/ehkzameny/0-16" TargetMode="External"/><Relationship Id="rId262" Type="http://schemas.openxmlformats.org/officeDocument/2006/relationships/hyperlink" Target="http://shkola2revda.ru/" TargetMode="External"/><Relationship Id="rId318" Type="http://schemas.openxmlformats.org/officeDocument/2006/relationships/hyperlink" Target="http://ddgim.ru/index.php/sobytiya-i-novosti/157-vserossijskij-geograficheskij-diktant" TargetMode="External"/><Relationship Id="rId525" Type="http://schemas.openxmlformats.org/officeDocument/2006/relationships/hyperlink" Target="mailto:cherosov@mail.ru" TargetMode="External"/><Relationship Id="rId567" Type="http://schemas.openxmlformats.org/officeDocument/2006/relationships/hyperlink" Target="mailto:cherosov@mail.ru" TargetMode="External"/><Relationship Id="rId732" Type="http://schemas.openxmlformats.org/officeDocument/2006/relationships/hyperlink" Target="mailto:cherosov@mail.ru" TargetMode="External"/><Relationship Id="rId1113" Type="http://schemas.openxmlformats.org/officeDocument/2006/relationships/hyperlink" Target="mailto:cherosov@mail.ru" TargetMode="External"/><Relationship Id="rId99" Type="http://schemas.openxmlformats.org/officeDocument/2006/relationships/hyperlink" Target="http://sch2120tn.mskobr.ru/novosti/20_noyabrya_2016_goda_sostoitsya_vtoroj_vserossijskij_geograficheskij_diktant/" TargetMode="External"/><Relationship Id="rId122" Type="http://schemas.openxmlformats.org/officeDocument/2006/relationships/hyperlink" Target="http://www.mshu.edu.ru/" TargetMode="External"/><Relationship Id="rId164" Type="http://schemas.openxmlformats.org/officeDocument/2006/relationships/hyperlink" Target="http://asch2askino.jimdo.com/" TargetMode="External"/><Relationship Id="rId371" Type="http://schemas.openxmlformats.org/officeDocument/2006/relationships/hyperlink" Target="mailto:super.ivani13@yandex.ru" TargetMode="External"/><Relationship Id="rId774" Type="http://schemas.openxmlformats.org/officeDocument/2006/relationships/hyperlink" Target="mailto:cherosov@mail.ru" TargetMode="External"/><Relationship Id="rId981" Type="http://schemas.openxmlformats.org/officeDocument/2006/relationships/hyperlink" Target="mailto:cherosov@mail.ru" TargetMode="External"/><Relationship Id="rId1015" Type="http://schemas.openxmlformats.org/officeDocument/2006/relationships/hyperlink" Target="mailto:cherosov@mail.ru" TargetMode="External"/><Relationship Id="rId1057" Type="http://schemas.openxmlformats.org/officeDocument/2006/relationships/hyperlink" Target="mailto:cherosov@mail.ru" TargetMode="External"/><Relationship Id="rId427" Type="http://schemas.openxmlformats.org/officeDocument/2006/relationships/hyperlink" Target="mailto:mouprir2009@mail.ru" TargetMode="External"/><Relationship Id="rId469" Type="http://schemas.openxmlformats.org/officeDocument/2006/relationships/hyperlink" Target="mailto:cherosov@mail.ru" TargetMode="External"/><Relationship Id="rId634" Type="http://schemas.openxmlformats.org/officeDocument/2006/relationships/hyperlink" Target="mailto:cherosov@mail.ru" TargetMode="External"/><Relationship Id="rId676" Type="http://schemas.openxmlformats.org/officeDocument/2006/relationships/hyperlink" Target="mailto:cherosov@mail.ru" TargetMode="External"/><Relationship Id="rId841" Type="http://schemas.openxmlformats.org/officeDocument/2006/relationships/hyperlink" Target="mailto:cherosov@mail.ru" TargetMode="External"/><Relationship Id="rId883" Type="http://schemas.openxmlformats.org/officeDocument/2006/relationships/hyperlink" Target="mailto:cherosov@mail.ru" TargetMode="External"/><Relationship Id="rId1099" Type="http://schemas.openxmlformats.org/officeDocument/2006/relationships/hyperlink" Target="mailto:cherosov@mail.ru" TargetMode="External"/><Relationship Id="rId26" Type="http://schemas.openxmlformats.org/officeDocument/2006/relationships/hyperlink" Target="http://nashashkola.clan.su/news/meroprijatie/2016-11-09-680" TargetMode="External"/><Relationship Id="rId231" Type="http://schemas.openxmlformats.org/officeDocument/2006/relationships/hyperlink" Target="http://www.nayanova.edu/" TargetMode="External"/><Relationship Id="rId273" Type="http://schemas.openxmlformats.org/officeDocument/2006/relationships/hyperlink" Target="http://www.usfeu.ru/" TargetMode="External"/><Relationship Id="rId329" Type="http://schemas.openxmlformats.org/officeDocument/2006/relationships/hyperlink" Target="http://www.siapress.ru/news_surgut/62099" TargetMode="External"/><Relationship Id="rId480" Type="http://schemas.openxmlformats.org/officeDocument/2006/relationships/hyperlink" Target="mailto:cherosov@mail.ru" TargetMode="External"/><Relationship Id="rId536" Type="http://schemas.openxmlformats.org/officeDocument/2006/relationships/hyperlink" Target="mailto:cherosov@mail.ru" TargetMode="External"/><Relationship Id="rId701" Type="http://schemas.openxmlformats.org/officeDocument/2006/relationships/hyperlink" Target="mailto:cherosov@mail.ru" TargetMode="External"/><Relationship Id="rId939" Type="http://schemas.openxmlformats.org/officeDocument/2006/relationships/hyperlink" Target="mailto:cherosov@mail.ru" TargetMode="External"/><Relationship Id="rId1124" Type="http://schemas.openxmlformats.org/officeDocument/2006/relationships/printerSettings" Target="../printerSettings/printerSettings1.bin"/><Relationship Id="rId68" Type="http://schemas.openxmlformats.org/officeDocument/2006/relationships/hyperlink" Target="http://news.sfu-kras.ru/node/17906" TargetMode="External"/><Relationship Id="rId133" Type="http://schemas.openxmlformats.org/officeDocument/2006/relationships/hyperlink" Target="https://vk.com/id140019985" TargetMode="External"/><Relationship Id="rId175" Type="http://schemas.openxmlformats.org/officeDocument/2006/relationships/hyperlink" Target="http://blaggimn1.narod.ru/" TargetMode="External"/><Relationship Id="rId340" Type="http://schemas.openxmlformats.org/officeDocument/2006/relationships/hyperlink" Target="http://www.shumer-shumr.edu21.cap.ru/?t=hry&amp;eduid=4580&amp;hry=./4425/10764/212484/261855" TargetMode="External"/><Relationship Id="rId578" Type="http://schemas.openxmlformats.org/officeDocument/2006/relationships/hyperlink" Target="mailto:cherosov@mail.ru" TargetMode="External"/><Relationship Id="rId743" Type="http://schemas.openxmlformats.org/officeDocument/2006/relationships/hyperlink" Target="mailto:cherosov@mail.ru" TargetMode="External"/><Relationship Id="rId785" Type="http://schemas.openxmlformats.org/officeDocument/2006/relationships/hyperlink" Target="mailto:cherosov@mail.ru" TargetMode="External"/><Relationship Id="rId950" Type="http://schemas.openxmlformats.org/officeDocument/2006/relationships/hyperlink" Target="mailto:cherosov@mail.ru" TargetMode="External"/><Relationship Id="rId992" Type="http://schemas.openxmlformats.org/officeDocument/2006/relationships/hyperlink" Target="mailto:cherosov@mail.ru" TargetMode="External"/><Relationship Id="rId1026" Type="http://schemas.openxmlformats.org/officeDocument/2006/relationships/hyperlink" Target="mailto:cherosov@mail.ru" TargetMode="External"/><Relationship Id="rId200" Type="http://schemas.openxmlformats.org/officeDocument/2006/relationships/hyperlink" Target="http://1school-n-odes.do.am/news/objavlenie/2016-11-14-106" TargetMode="External"/><Relationship Id="rId382" Type="http://schemas.openxmlformats.org/officeDocument/2006/relationships/hyperlink" Target="mailto:malinkalac@gmail.com" TargetMode="External"/><Relationship Id="rId438" Type="http://schemas.openxmlformats.org/officeDocument/2006/relationships/hyperlink" Target="mailto:Tatiana.GEO.3005@yandex.ru" TargetMode="External"/><Relationship Id="rId603" Type="http://schemas.openxmlformats.org/officeDocument/2006/relationships/hyperlink" Target="mailto:cherosov@mail.ru" TargetMode="External"/><Relationship Id="rId645" Type="http://schemas.openxmlformats.org/officeDocument/2006/relationships/hyperlink" Target="mailto:cherosov@mail.ru" TargetMode="External"/><Relationship Id="rId687" Type="http://schemas.openxmlformats.org/officeDocument/2006/relationships/hyperlink" Target="mailto:cherosov@mail.ru" TargetMode="External"/><Relationship Id="rId810" Type="http://schemas.openxmlformats.org/officeDocument/2006/relationships/hyperlink" Target="mailto:cherosov@mail.ru" TargetMode="External"/><Relationship Id="rId852" Type="http://schemas.openxmlformats.org/officeDocument/2006/relationships/hyperlink" Target="mailto:cherosov@mail.ru" TargetMode="External"/><Relationship Id="rId908" Type="http://schemas.openxmlformats.org/officeDocument/2006/relationships/hyperlink" Target="mailto:cherosov@mail.ru" TargetMode="External"/><Relationship Id="rId1068" Type="http://schemas.openxmlformats.org/officeDocument/2006/relationships/hyperlink" Target="mailto:cherosov@mail.ru" TargetMode="External"/><Relationship Id="rId242" Type="http://schemas.openxmlformats.org/officeDocument/2006/relationships/hyperlink" Target="http://482.sho.la/" TargetMode="External"/><Relationship Id="rId284" Type="http://schemas.openxmlformats.org/officeDocument/2006/relationships/hyperlink" Target="http://schkola1.68edu.ru/?p=8704" TargetMode="External"/><Relationship Id="rId491" Type="http://schemas.openxmlformats.org/officeDocument/2006/relationships/hyperlink" Target="mailto:cherosov@mail.ru" TargetMode="External"/><Relationship Id="rId505" Type="http://schemas.openxmlformats.org/officeDocument/2006/relationships/hyperlink" Target="mailto:cherosov@mail.ru" TargetMode="External"/><Relationship Id="rId712" Type="http://schemas.openxmlformats.org/officeDocument/2006/relationships/hyperlink" Target="mailto:cherosov@mail.ru" TargetMode="External"/><Relationship Id="rId894" Type="http://schemas.openxmlformats.org/officeDocument/2006/relationships/hyperlink" Target="mailto:cherosov@mail.ru" TargetMode="External"/><Relationship Id="rId37" Type="http://schemas.openxmlformats.org/officeDocument/2006/relationships/hyperlink" Target="http://zamzorskaya-sosh.ru/" TargetMode="External"/><Relationship Id="rId79" Type="http://schemas.openxmlformats.org/officeDocument/2006/relationships/hyperlink" Target="http://soch-6.ru/2017/25.htm" TargetMode="External"/><Relationship Id="rId102" Type="http://schemas.openxmlformats.org/officeDocument/2006/relationships/hyperlink" Target="https://goo.gl/99NA8m" TargetMode="External"/><Relationship Id="rId144" Type="http://schemas.openxmlformats.org/officeDocument/2006/relationships/hyperlink" Target="http://www.school370002.edusite.ru/" TargetMode="External"/><Relationship Id="rId547" Type="http://schemas.openxmlformats.org/officeDocument/2006/relationships/hyperlink" Target="mailto:cherosov@mail.ru" TargetMode="External"/><Relationship Id="rId589" Type="http://schemas.openxmlformats.org/officeDocument/2006/relationships/hyperlink" Target="mailto:cherosov@mail.ru" TargetMode="External"/><Relationship Id="rId754" Type="http://schemas.openxmlformats.org/officeDocument/2006/relationships/hyperlink" Target="mailto:cherosov@mail.ru" TargetMode="External"/><Relationship Id="rId796" Type="http://schemas.openxmlformats.org/officeDocument/2006/relationships/hyperlink" Target="mailto:cherosov@mail.ru" TargetMode="External"/><Relationship Id="rId961" Type="http://schemas.openxmlformats.org/officeDocument/2006/relationships/hyperlink" Target="mailto:cherosov@mail.ru" TargetMode="External"/><Relationship Id="rId90" Type="http://schemas.openxmlformats.org/officeDocument/2006/relationships/hyperlink" Target="https://www.mgpu.ru/articles/1080" TargetMode="External"/><Relationship Id="rId186" Type="http://schemas.openxmlformats.org/officeDocument/2006/relationships/hyperlink" Target="http://st-tuimazi.usoz.com/news/" TargetMode="External"/><Relationship Id="rId351" Type="http://schemas.openxmlformats.org/officeDocument/2006/relationships/hyperlink" Target="http://www.purimcro.ru/news/3219/" TargetMode="External"/><Relationship Id="rId393" Type="http://schemas.openxmlformats.org/officeDocument/2006/relationships/hyperlink" Target="mailto:zavuch_nsk@mail.ru" TargetMode="External"/><Relationship Id="rId407" Type="http://schemas.openxmlformats.org/officeDocument/2006/relationships/hyperlink" Target="mailto:oth1959@mail.ru" TargetMode="External"/><Relationship Id="rId449" Type="http://schemas.openxmlformats.org/officeDocument/2006/relationships/hyperlink" Target="mailto:school-alik@yandex.ru" TargetMode="External"/><Relationship Id="rId614" Type="http://schemas.openxmlformats.org/officeDocument/2006/relationships/hyperlink" Target="mailto:cherosov@mail.ru" TargetMode="External"/><Relationship Id="rId656" Type="http://schemas.openxmlformats.org/officeDocument/2006/relationships/hyperlink" Target="mailto:cherosov@mail.ru" TargetMode="External"/><Relationship Id="rId821" Type="http://schemas.openxmlformats.org/officeDocument/2006/relationships/hyperlink" Target="mailto:cherosov@mail.ru" TargetMode="External"/><Relationship Id="rId863" Type="http://schemas.openxmlformats.org/officeDocument/2006/relationships/hyperlink" Target="mailto:cherosov@mail.ru" TargetMode="External"/><Relationship Id="rId1037" Type="http://schemas.openxmlformats.org/officeDocument/2006/relationships/hyperlink" Target="mailto:cherosov@mail.ru" TargetMode="External"/><Relationship Id="rId1079" Type="http://schemas.openxmlformats.org/officeDocument/2006/relationships/hyperlink" Target="mailto:cherosov@mail.ru" TargetMode="External"/><Relationship Id="rId211" Type="http://schemas.openxmlformats.org/officeDocument/2006/relationships/hyperlink" Target="http://sosh3.bkobr.ru/index.php/press-centr/novosti" TargetMode="External"/><Relationship Id="rId253" Type="http://schemas.openxmlformats.org/officeDocument/2006/relationships/hyperlink" Target="http://gel.saredu.ru/news/?id=13225" TargetMode="External"/><Relationship Id="rId295" Type="http://schemas.openxmlformats.org/officeDocument/2006/relationships/hyperlink" Target="http://uvarovo-cadets.68edu.ru/" TargetMode="External"/><Relationship Id="rId309" Type="http://schemas.openxmlformats.org/officeDocument/2006/relationships/hyperlink" Target="http://co20tula.ru/" TargetMode="External"/><Relationship Id="rId460" Type="http://schemas.openxmlformats.org/officeDocument/2006/relationships/hyperlink" Target="mailto:peter.brofuko@yandex.ru" TargetMode="External"/><Relationship Id="rId516" Type="http://schemas.openxmlformats.org/officeDocument/2006/relationships/hyperlink" Target="mailto:cherosov@mail.ru" TargetMode="External"/><Relationship Id="rId698" Type="http://schemas.openxmlformats.org/officeDocument/2006/relationships/hyperlink" Target="mailto:cherosov@mail.ru" TargetMode="External"/><Relationship Id="rId919" Type="http://schemas.openxmlformats.org/officeDocument/2006/relationships/hyperlink" Target="mailto:cherosov@mail.ru" TargetMode="External"/><Relationship Id="rId1090" Type="http://schemas.openxmlformats.org/officeDocument/2006/relationships/hyperlink" Target="mailto:cherosov@mail.ru" TargetMode="External"/><Relationship Id="rId1104" Type="http://schemas.openxmlformats.org/officeDocument/2006/relationships/hyperlink" Target="mailto:cherosov@mail.ru" TargetMode="External"/><Relationship Id="rId48" Type="http://schemas.openxmlformats.org/officeDocument/2006/relationships/hyperlink" Target="http://vilib.ru/news/zhitelej_viljuchinska_priglashajut_na_vserossijskij_geograficheskij_diktant/2016-11-10-479" TargetMode="External"/><Relationship Id="rId113" Type="http://schemas.openxmlformats.org/officeDocument/2006/relationships/hyperlink" Target="http://gym1799.mskobr.ru/" TargetMode="External"/><Relationship Id="rId320" Type="http://schemas.openxmlformats.org/officeDocument/2006/relationships/hyperlink" Target="http://novshkool1.ucoz.ru/news/informacija_ob_uchastii_v_obrazovatelnoj_akcii_vserossijskij_geograficheskij_diktant/2016-11-09-714" TargetMode="External"/><Relationship Id="rId558" Type="http://schemas.openxmlformats.org/officeDocument/2006/relationships/hyperlink" Target="mailto:cherosov@mail.ru" TargetMode="External"/><Relationship Id="rId723" Type="http://schemas.openxmlformats.org/officeDocument/2006/relationships/hyperlink" Target="mailto:cherosov@mail.ru" TargetMode="External"/><Relationship Id="rId765" Type="http://schemas.openxmlformats.org/officeDocument/2006/relationships/hyperlink" Target="mailto:cherosov@mail.ru" TargetMode="External"/><Relationship Id="rId930" Type="http://schemas.openxmlformats.org/officeDocument/2006/relationships/hyperlink" Target="mailto:cherosov@mail.ru" TargetMode="External"/><Relationship Id="rId972" Type="http://schemas.openxmlformats.org/officeDocument/2006/relationships/hyperlink" Target="mailto:cherosov@mail.ru" TargetMode="External"/><Relationship Id="rId1006" Type="http://schemas.openxmlformats.org/officeDocument/2006/relationships/hyperlink" Target="mailto:cherosov@mail.ru" TargetMode="External"/><Relationship Id="rId155" Type="http://schemas.openxmlformats.org/officeDocument/2006/relationships/hyperlink" Target="http://www.gasu.ru/" TargetMode="External"/><Relationship Id="rId197" Type="http://schemas.openxmlformats.org/officeDocument/2006/relationships/hyperlink" Target="https://petrsu.ru/events/2016/32275/vserossiiskii-geogra" TargetMode="External"/><Relationship Id="rId362" Type="http://schemas.openxmlformats.org/officeDocument/2006/relationships/hyperlink" Target="mailto:biblrub@mail.ru" TargetMode="External"/><Relationship Id="rId418" Type="http://schemas.openxmlformats.org/officeDocument/2006/relationships/hyperlink" Target="mailto:irinka14.08@mail.ru" TargetMode="External"/><Relationship Id="rId625" Type="http://schemas.openxmlformats.org/officeDocument/2006/relationships/hyperlink" Target="mailto:cherosov@mail.ru" TargetMode="External"/><Relationship Id="rId832" Type="http://schemas.openxmlformats.org/officeDocument/2006/relationships/hyperlink" Target="mailto:cherosov@mail.ru" TargetMode="External"/><Relationship Id="rId1048" Type="http://schemas.openxmlformats.org/officeDocument/2006/relationships/hyperlink" Target="mailto:cherosov@mail.ru" TargetMode="External"/><Relationship Id="rId222" Type="http://schemas.openxmlformats.org/officeDocument/2006/relationships/hyperlink" Target="http://c-vs.edusite.ru/p64aa1.html" TargetMode="External"/><Relationship Id="rId264" Type="http://schemas.openxmlformats.org/officeDocument/2006/relationships/hyperlink" Target="http://obrsredneuralsk.moy.su/" TargetMode="External"/><Relationship Id="rId471" Type="http://schemas.openxmlformats.org/officeDocument/2006/relationships/hyperlink" Target="mailto:cherosov@mail.ru" TargetMode="External"/><Relationship Id="rId667" Type="http://schemas.openxmlformats.org/officeDocument/2006/relationships/hyperlink" Target="mailto:cherosov@mail.ru" TargetMode="External"/><Relationship Id="rId874" Type="http://schemas.openxmlformats.org/officeDocument/2006/relationships/hyperlink" Target="mailto:cherosov@mail.ru" TargetMode="External"/><Relationship Id="rId1115" Type="http://schemas.openxmlformats.org/officeDocument/2006/relationships/hyperlink" Target="mailto:cherosov@mail.ru" TargetMode="External"/><Relationship Id="rId17" Type="http://schemas.openxmlformats.org/officeDocument/2006/relationships/hyperlink" Target="http://mkoupreobrsosh.ucoz.ru/" TargetMode="External"/><Relationship Id="rId59" Type="http://schemas.openxmlformats.org/officeDocument/2006/relationships/hyperlink" Target="http://kstu.edu.ru/index.php?id=1" TargetMode="External"/><Relationship Id="rId124" Type="http://schemas.openxmlformats.org/officeDocument/2006/relationships/hyperlink" Target="http://severschool10.ru/" TargetMode="External"/><Relationship Id="rId527" Type="http://schemas.openxmlformats.org/officeDocument/2006/relationships/hyperlink" Target="mailto:cherosov@mail.ru" TargetMode="External"/><Relationship Id="rId569" Type="http://schemas.openxmlformats.org/officeDocument/2006/relationships/hyperlink" Target="mailto:cherosov@mail.ru" TargetMode="External"/><Relationship Id="rId734" Type="http://schemas.openxmlformats.org/officeDocument/2006/relationships/hyperlink" Target="mailto:cherosov@mail.ru" TargetMode="External"/><Relationship Id="rId776" Type="http://schemas.openxmlformats.org/officeDocument/2006/relationships/hyperlink" Target="mailto:cherosov@mail.ru" TargetMode="External"/><Relationship Id="rId941" Type="http://schemas.openxmlformats.org/officeDocument/2006/relationships/hyperlink" Target="mailto:cherosov@mail.ru" TargetMode="External"/><Relationship Id="rId983" Type="http://schemas.openxmlformats.org/officeDocument/2006/relationships/hyperlink" Target="mailto:cherosov@mail.ru" TargetMode="External"/><Relationship Id="rId70" Type="http://schemas.openxmlformats.org/officeDocument/2006/relationships/hyperlink" Target="http://www.college-taymyr.ru/" TargetMode="External"/><Relationship Id="rId166" Type="http://schemas.openxmlformats.org/officeDocument/2006/relationships/hyperlink" Target="http://shkola2-mezh.okis.ru/" TargetMode="External"/><Relationship Id="rId331" Type="http://schemas.openxmlformats.org/officeDocument/2006/relationships/hyperlink" Target="http://bibliotekatrg.ru/dictant/" TargetMode="External"/><Relationship Id="rId373" Type="http://schemas.openxmlformats.org/officeDocument/2006/relationships/hyperlink" Target="https://e.mail.ru/compose/?mailto=mailto%3ametodkaz@yandex.ru" TargetMode="External"/><Relationship Id="rId429" Type="http://schemas.openxmlformats.org/officeDocument/2006/relationships/hyperlink" Target="mailto:Elevino2004@mail.ru" TargetMode="External"/><Relationship Id="rId580" Type="http://schemas.openxmlformats.org/officeDocument/2006/relationships/hyperlink" Target="mailto:cherosov@mail.ru" TargetMode="External"/><Relationship Id="rId636" Type="http://schemas.openxmlformats.org/officeDocument/2006/relationships/hyperlink" Target="mailto:cherosov@mail.ru" TargetMode="External"/><Relationship Id="rId801" Type="http://schemas.openxmlformats.org/officeDocument/2006/relationships/hyperlink" Target="mailto:cherosov@mail.ru" TargetMode="External"/><Relationship Id="rId1017" Type="http://schemas.openxmlformats.org/officeDocument/2006/relationships/hyperlink" Target="mailto:cherosov@mail.ru" TargetMode="External"/><Relationship Id="rId1059" Type="http://schemas.openxmlformats.org/officeDocument/2006/relationships/hyperlink" Target="mailto:cherosov@mail.ru" TargetMode="External"/><Relationship Id="rId1" Type="http://schemas.openxmlformats.org/officeDocument/2006/relationships/hyperlink" Target="http://asosh5.3dn.ru/news/vserossijskij_geograficheskij_diktant_2016/2016-11-02-399" TargetMode="External"/><Relationship Id="rId233" Type="http://schemas.openxmlformats.org/officeDocument/2006/relationships/hyperlink" Target="http://school6.cuso-edu.ru/news/1168/" TargetMode="External"/><Relationship Id="rId440" Type="http://schemas.openxmlformats.org/officeDocument/2006/relationships/hyperlink" Target="mailto:schustikoff@mail.ru" TargetMode="External"/><Relationship Id="rId678" Type="http://schemas.openxmlformats.org/officeDocument/2006/relationships/hyperlink" Target="mailto:cherosov@mail.ru" TargetMode="External"/><Relationship Id="rId843" Type="http://schemas.openxmlformats.org/officeDocument/2006/relationships/hyperlink" Target="mailto:cherosov@mail.ru" TargetMode="External"/><Relationship Id="rId885" Type="http://schemas.openxmlformats.org/officeDocument/2006/relationships/hyperlink" Target="mailto:cherosov@mail.ru" TargetMode="External"/><Relationship Id="rId1070" Type="http://schemas.openxmlformats.org/officeDocument/2006/relationships/hyperlink" Target="mailto:cherosov@mail.ru" TargetMode="External"/><Relationship Id="rId28" Type="http://schemas.openxmlformats.org/officeDocument/2006/relationships/hyperlink" Target="http://www.zabgu.ru/php/open_news.php?query=v_zabgu_projdyot_geograficheskij_diktant&amp;news_page=1" TargetMode="External"/><Relationship Id="rId275" Type="http://schemas.openxmlformats.org/officeDocument/2006/relationships/hyperlink" Target="http://urfu.ru/ru/" TargetMode="External"/><Relationship Id="rId300" Type="http://schemas.openxmlformats.org/officeDocument/2006/relationships/hyperlink" Target="http://gimnazia10.ucoz.org/" TargetMode="External"/><Relationship Id="rId482" Type="http://schemas.openxmlformats.org/officeDocument/2006/relationships/hyperlink" Target="mailto:cherosov@mail.ru" TargetMode="External"/><Relationship Id="rId538" Type="http://schemas.openxmlformats.org/officeDocument/2006/relationships/hyperlink" Target="mailto:cherosov@mail.ru" TargetMode="External"/><Relationship Id="rId703" Type="http://schemas.openxmlformats.org/officeDocument/2006/relationships/hyperlink" Target="mailto:cherosov@mail.ru" TargetMode="External"/><Relationship Id="rId745" Type="http://schemas.openxmlformats.org/officeDocument/2006/relationships/hyperlink" Target="mailto:cherosov@mail.ru" TargetMode="External"/><Relationship Id="rId910" Type="http://schemas.openxmlformats.org/officeDocument/2006/relationships/hyperlink" Target="mailto:cherosov@mail.ru" TargetMode="External"/><Relationship Id="rId952" Type="http://schemas.openxmlformats.org/officeDocument/2006/relationships/hyperlink" Target="mailto:cherosov@mail.ru" TargetMode="External"/><Relationship Id="rId81" Type="http://schemas.openxmlformats.org/officeDocument/2006/relationships/hyperlink" Target="http://ling47.ru/news/vserossijskijgeagraficheskij_diktant/2016-11-06-1410" TargetMode="External"/><Relationship Id="rId135" Type="http://schemas.openxmlformats.org/officeDocument/2006/relationships/hyperlink" Target="http://syabrenitskayaschool.edusite.ru/p46aa1.html" TargetMode="External"/><Relationship Id="rId177" Type="http://schemas.openxmlformats.org/officeDocument/2006/relationships/hyperlink" Target="http://yazikovoschool.ru/" TargetMode="External"/><Relationship Id="rId342" Type="http://schemas.openxmlformats.org/officeDocument/2006/relationships/hyperlink" Target="http://www.gym1-yadrin.edu21.cap.ru/" TargetMode="External"/><Relationship Id="rId384" Type="http://schemas.openxmlformats.org/officeDocument/2006/relationships/hyperlink" Target="mailto:ruy@ruy.ru" TargetMode="External"/><Relationship Id="rId591" Type="http://schemas.openxmlformats.org/officeDocument/2006/relationships/hyperlink" Target="mailto:cherosov@mail.ru" TargetMode="External"/><Relationship Id="rId605" Type="http://schemas.openxmlformats.org/officeDocument/2006/relationships/hyperlink" Target="mailto:cherosov@mail.ru" TargetMode="External"/><Relationship Id="rId787" Type="http://schemas.openxmlformats.org/officeDocument/2006/relationships/hyperlink" Target="mailto:cherosov@mail.ru" TargetMode="External"/><Relationship Id="rId812" Type="http://schemas.openxmlformats.org/officeDocument/2006/relationships/hyperlink" Target="mailto:cherosov@mail.ru" TargetMode="External"/><Relationship Id="rId994" Type="http://schemas.openxmlformats.org/officeDocument/2006/relationships/hyperlink" Target="mailto:cherosov@mail.ru" TargetMode="External"/><Relationship Id="rId1028" Type="http://schemas.openxmlformats.org/officeDocument/2006/relationships/hyperlink" Target="mailto:cherosov@mail.ru" TargetMode="External"/><Relationship Id="rId202" Type="http://schemas.openxmlformats.org/officeDocument/2006/relationships/hyperlink" Target="http://edu.mari.ru/mouo-yurino/sh5/school/Lists/Announcements/DispForm.aspx?ID=271&amp;Source=http%3A%2F%2Fedu%2Emari%2Eru%2Fmouo-yurino%2Fsh5%2Fschool%2Fdefault%2Easpx" TargetMode="External"/><Relationship Id="rId244" Type="http://schemas.openxmlformats.org/officeDocument/2006/relationships/hyperlink" Target="https://www.rgo.ru/ru/article/geograficheskiy-diktant-2016" TargetMode="External"/><Relationship Id="rId647" Type="http://schemas.openxmlformats.org/officeDocument/2006/relationships/hyperlink" Target="mailto:cherosov@mail.ru" TargetMode="External"/><Relationship Id="rId689" Type="http://schemas.openxmlformats.org/officeDocument/2006/relationships/hyperlink" Target="mailto:cherosov@mail.ru" TargetMode="External"/><Relationship Id="rId854" Type="http://schemas.openxmlformats.org/officeDocument/2006/relationships/hyperlink" Target="mailto:cherosov@mail.ru" TargetMode="External"/><Relationship Id="rId896" Type="http://schemas.openxmlformats.org/officeDocument/2006/relationships/hyperlink" Target="mailto:cherosov@mail.ru" TargetMode="External"/><Relationship Id="rId1081" Type="http://schemas.openxmlformats.org/officeDocument/2006/relationships/hyperlink" Target="mailto:cherosov@mail.ru" TargetMode="External"/><Relationship Id="rId39" Type="http://schemas.openxmlformats.org/officeDocument/2006/relationships/hyperlink" Target="http://licey3bratsk.ru/obr-2/olimpiaady/920-obrazovatelnaya-aktsiya-geograficheskij-diktant" TargetMode="External"/><Relationship Id="rId286" Type="http://schemas.openxmlformats.org/officeDocument/2006/relationships/hyperlink" Target="http://rgacsa-sh2.68edu.ru/" TargetMode="External"/><Relationship Id="rId451" Type="http://schemas.openxmlformats.org/officeDocument/2006/relationships/hyperlink" Target="mailto:u4ilka-mu4ilka@rambler.ru" TargetMode="External"/><Relationship Id="rId493" Type="http://schemas.openxmlformats.org/officeDocument/2006/relationships/hyperlink" Target="mailto:cherosov@mail.ru" TargetMode="External"/><Relationship Id="rId507" Type="http://schemas.openxmlformats.org/officeDocument/2006/relationships/hyperlink" Target="mailto:cherosov@mail.ru" TargetMode="External"/><Relationship Id="rId549" Type="http://schemas.openxmlformats.org/officeDocument/2006/relationships/hyperlink" Target="mailto:cherosov@mail.ru" TargetMode="External"/><Relationship Id="rId714" Type="http://schemas.openxmlformats.org/officeDocument/2006/relationships/hyperlink" Target="mailto:cherosov@mail.ru" TargetMode="External"/><Relationship Id="rId756" Type="http://schemas.openxmlformats.org/officeDocument/2006/relationships/hyperlink" Target="mailto:cherosov@mail.ru" TargetMode="External"/><Relationship Id="rId921" Type="http://schemas.openxmlformats.org/officeDocument/2006/relationships/hyperlink" Target="mailto:cherosov@mail.ru" TargetMode="External"/><Relationship Id="rId50" Type="http://schemas.openxmlformats.org/officeDocument/2006/relationships/hyperlink" Target="http://all.culture.ru/cabinet/events/74279" TargetMode="External"/><Relationship Id="rId104" Type="http://schemas.openxmlformats.org/officeDocument/2006/relationships/hyperlink" Target="http://sch2129uv.mskobr.ru/novosti/vserossijskij_geograficheskij_diktant_v_shkole_2129/" TargetMode="External"/><Relationship Id="rId146" Type="http://schemas.openxmlformats.org/officeDocument/2006/relationships/hyperlink" Target="https://vk.com/event130901979" TargetMode="External"/><Relationship Id="rId188" Type="http://schemas.openxmlformats.org/officeDocument/2006/relationships/hyperlink" Target="http://shkolatmz-ru.lgb.ru/" TargetMode="External"/><Relationship Id="rId311" Type="http://schemas.openxmlformats.org/officeDocument/2006/relationships/hyperlink" Target="https://www.utmn.ru/presse/novosti/obshchestvo-i-kultura/293914/" TargetMode="External"/><Relationship Id="rId353" Type="http://schemas.openxmlformats.org/officeDocument/2006/relationships/hyperlink" Target="http://mboutsosh.ru/news/_aview_b411" TargetMode="External"/><Relationship Id="rId395" Type="http://schemas.openxmlformats.org/officeDocument/2006/relationships/hyperlink" Target="mailto:Yan-geo@bk.ru" TargetMode="External"/><Relationship Id="rId409" Type="http://schemas.openxmlformats.org/officeDocument/2006/relationships/hyperlink" Target="mailto:school92007@mail.ru" TargetMode="External"/><Relationship Id="rId560" Type="http://schemas.openxmlformats.org/officeDocument/2006/relationships/hyperlink" Target="mailto:cherosov@mail.ru" TargetMode="External"/><Relationship Id="rId798" Type="http://schemas.openxmlformats.org/officeDocument/2006/relationships/hyperlink" Target="mailto:cherosov@mail.ru" TargetMode="External"/><Relationship Id="rId963" Type="http://schemas.openxmlformats.org/officeDocument/2006/relationships/hyperlink" Target="mailto:cherosov@mail.ru" TargetMode="External"/><Relationship Id="rId1039" Type="http://schemas.openxmlformats.org/officeDocument/2006/relationships/hyperlink" Target="mailto:cherosov@mail.ru" TargetMode="External"/><Relationship Id="rId92" Type="http://schemas.openxmlformats.org/officeDocument/2006/relationships/hyperlink" Target="http://nmztroitsk.mskobr.ru/ads_edu/vserossijskij_geograficheskij_diktant_-_2016/" TargetMode="External"/><Relationship Id="rId213" Type="http://schemas.openxmlformats.org/officeDocument/2006/relationships/hyperlink" Target="http://www.olschanka2011.narod2.ru/" TargetMode="External"/><Relationship Id="rId420" Type="http://schemas.openxmlformats.org/officeDocument/2006/relationships/hyperlink" Target="mailto:chebanenko.tatyana@mail.ru" TargetMode="External"/><Relationship Id="rId616" Type="http://schemas.openxmlformats.org/officeDocument/2006/relationships/hyperlink" Target="mailto:cherosov@mail.ru" TargetMode="External"/><Relationship Id="rId658" Type="http://schemas.openxmlformats.org/officeDocument/2006/relationships/hyperlink" Target="mailto:cherosov@mail.ru" TargetMode="External"/><Relationship Id="rId823" Type="http://schemas.openxmlformats.org/officeDocument/2006/relationships/hyperlink" Target="mailto:cherosov@mail.ru" TargetMode="External"/><Relationship Id="rId865" Type="http://schemas.openxmlformats.org/officeDocument/2006/relationships/hyperlink" Target="mailto:cherosov@mail.ru" TargetMode="External"/><Relationship Id="rId1050" Type="http://schemas.openxmlformats.org/officeDocument/2006/relationships/hyperlink" Target="mailto:cherosov@mail.ru" TargetMode="External"/><Relationship Id="rId255" Type="http://schemas.openxmlformats.org/officeDocument/2006/relationships/hyperlink" Target="http://soch3-nev.ru/p48aa1.html" TargetMode="External"/><Relationship Id="rId297" Type="http://schemas.openxmlformats.org/officeDocument/2006/relationships/hyperlink" Target="http://fzmth5.3dn.ru/" TargetMode="External"/><Relationship Id="rId462" Type="http://schemas.openxmlformats.org/officeDocument/2006/relationships/hyperlink" Target="mailto:cherosov@mail.ru" TargetMode="External"/><Relationship Id="rId518" Type="http://schemas.openxmlformats.org/officeDocument/2006/relationships/hyperlink" Target="mailto:cherosov@mail.ru" TargetMode="External"/><Relationship Id="rId725" Type="http://schemas.openxmlformats.org/officeDocument/2006/relationships/hyperlink" Target="mailto:cherosov@mail.ru" TargetMode="External"/><Relationship Id="rId932" Type="http://schemas.openxmlformats.org/officeDocument/2006/relationships/hyperlink" Target="mailto:cherosov@mail.ru" TargetMode="External"/><Relationship Id="rId1092" Type="http://schemas.openxmlformats.org/officeDocument/2006/relationships/hyperlink" Target="mailto:cherosov@mail.ru" TargetMode="External"/><Relationship Id="rId1106" Type="http://schemas.openxmlformats.org/officeDocument/2006/relationships/hyperlink" Target="mailto:cherosov@mail.ru" TargetMode="External"/><Relationship Id="rId115" Type="http://schemas.openxmlformats.org/officeDocument/2006/relationships/hyperlink" Target="http://mou25.himki-edu.ru/" TargetMode="External"/><Relationship Id="rId157" Type="http://schemas.openxmlformats.org/officeDocument/2006/relationships/hyperlink" Target="http://choya-school.ru/index.php/events/195-vserossijskij-geograficheskij-diktant" TargetMode="External"/><Relationship Id="rId322" Type="http://schemas.openxmlformats.org/officeDocument/2006/relationships/hyperlink" Target="http://education.simcat.ru/school34/news/1184/" TargetMode="External"/><Relationship Id="rId364" Type="http://schemas.openxmlformats.org/officeDocument/2006/relationships/hyperlink" Target="mailto:zav_spo@mail.ru" TargetMode="External"/><Relationship Id="rId767" Type="http://schemas.openxmlformats.org/officeDocument/2006/relationships/hyperlink" Target="mailto:cherosov@mail.ru" TargetMode="External"/><Relationship Id="rId974" Type="http://schemas.openxmlformats.org/officeDocument/2006/relationships/hyperlink" Target="mailto:cherosov@mail.ru" TargetMode="External"/><Relationship Id="rId1008" Type="http://schemas.openxmlformats.org/officeDocument/2006/relationships/hyperlink" Target="mailto:cherosov@mail.ru" TargetMode="External"/><Relationship Id="rId61" Type="http://schemas.openxmlformats.org/officeDocument/2006/relationships/hyperlink" Target="http://kubsu.ru/ru/node/10497" TargetMode="External"/><Relationship Id="rId199" Type="http://schemas.openxmlformats.org/officeDocument/2006/relationships/hyperlink" Target="http://zheschool3.ru/" TargetMode="External"/><Relationship Id="rId571" Type="http://schemas.openxmlformats.org/officeDocument/2006/relationships/hyperlink" Target="mailto:cherosov@mail.ru" TargetMode="External"/><Relationship Id="rId627" Type="http://schemas.openxmlformats.org/officeDocument/2006/relationships/hyperlink" Target="mailto:cherosov@mail.ru" TargetMode="External"/><Relationship Id="rId669" Type="http://schemas.openxmlformats.org/officeDocument/2006/relationships/hyperlink" Target="mailto:cherosov@mail.ru" TargetMode="External"/><Relationship Id="rId834" Type="http://schemas.openxmlformats.org/officeDocument/2006/relationships/hyperlink" Target="mailto:cherosov@mail.ru" TargetMode="External"/><Relationship Id="rId876" Type="http://schemas.openxmlformats.org/officeDocument/2006/relationships/hyperlink" Target="mailto:cherosov@mail.ru" TargetMode="External"/><Relationship Id="rId19" Type="http://schemas.openxmlformats.org/officeDocument/2006/relationships/hyperlink" Target="http://www.politeh52.ru/news/obrazovatelnaya-akciya-vserossiyskiy-geograficheskiy-diktant" TargetMode="External"/><Relationship Id="rId224" Type="http://schemas.openxmlformats.org/officeDocument/2006/relationships/hyperlink" Target="http://kloc2.ru/DswMedia/obraz_achcija.doc" TargetMode="External"/><Relationship Id="rId266" Type="http://schemas.openxmlformats.org/officeDocument/2006/relationships/hyperlink" Target="http://mou-sh9.ru/index.php/novosti/244-vserossijskij-geograficheskij-diktant2016" TargetMode="External"/><Relationship Id="rId431" Type="http://schemas.openxmlformats.org/officeDocument/2006/relationships/hyperlink" Target="mailto:gounpopu-1@yandex.ru" TargetMode="External"/><Relationship Id="rId473" Type="http://schemas.openxmlformats.org/officeDocument/2006/relationships/hyperlink" Target="mailto:cherosov@mail.ru" TargetMode="External"/><Relationship Id="rId529" Type="http://schemas.openxmlformats.org/officeDocument/2006/relationships/hyperlink" Target="mailto:cherosov@mail.ru" TargetMode="External"/><Relationship Id="rId680" Type="http://schemas.openxmlformats.org/officeDocument/2006/relationships/hyperlink" Target="mailto:cherosov@mail.ru" TargetMode="External"/><Relationship Id="rId736" Type="http://schemas.openxmlformats.org/officeDocument/2006/relationships/hyperlink" Target="mailto:cherosov@mail.ru" TargetMode="External"/><Relationship Id="rId901" Type="http://schemas.openxmlformats.org/officeDocument/2006/relationships/hyperlink" Target="mailto:cherosov@mail.ru" TargetMode="External"/><Relationship Id="rId1061" Type="http://schemas.openxmlformats.org/officeDocument/2006/relationships/hyperlink" Target="mailto:cherosov@mail.ru" TargetMode="External"/><Relationship Id="rId1117" Type="http://schemas.openxmlformats.org/officeDocument/2006/relationships/hyperlink" Target="mailto:cherosov@mail.ru" TargetMode="External"/><Relationship Id="rId30" Type="http://schemas.openxmlformats.org/officeDocument/2006/relationships/hyperlink" Target="http://isuct.ru/departament/ightu/event/2016/11/09/20-noyabrya-2016-goda-v-fgbou-vo-ightu-budet-rabotat-regionalnaya" TargetMode="External"/><Relationship Id="rId126" Type="http://schemas.openxmlformats.org/officeDocument/2006/relationships/hyperlink" Target="http://www.arcticsu.ru/" TargetMode="External"/><Relationship Id="rId168" Type="http://schemas.openxmlformats.org/officeDocument/2006/relationships/hyperlink" Target="http://lib.krasnkultura.ru/" TargetMode="External"/><Relationship Id="rId333" Type="http://schemas.openxmlformats.org/officeDocument/2006/relationships/hyperlink" Target="http://www.74325s017.edusite.ru/" TargetMode="External"/><Relationship Id="rId540" Type="http://schemas.openxmlformats.org/officeDocument/2006/relationships/hyperlink" Target="mailto:cherosov@mail.ru" TargetMode="External"/><Relationship Id="rId778" Type="http://schemas.openxmlformats.org/officeDocument/2006/relationships/hyperlink" Target="mailto:cherosov@mail.ru" TargetMode="External"/><Relationship Id="rId943" Type="http://schemas.openxmlformats.org/officeDocument/2006/relationships/hyperlink" Target="mailto:cherosov@mail.ru" TargetMode="External"/><Relationship Id="rId985" Type="http://schemas.openxmlformats.org/officeDocument/2006/relationships/hyperlink" Target="mailto:cherosov@mail.ru" TargetMode="External"/><Relationship Id="rId1019" Type="http://schemas.openxmlformats.org/officeDocument/2006/relationships/hyperlink" Target="mailto:cherosov@mail.ru" TargetMode="External"/><Relationship Id="rId72" Type="http://schemas.openxmlformats.org/officeDocument/2006/relationships/hyperlink" Target="http://bibligor.ru/novosti/anonsy_meropriyatij/?nid=757" TargetMode="External"/><Relationship Id="rId375" Type="http://schemas.openxmlformats.org/officeDocument/2006/relationships/hyperlink" Target="mailto:Yulcha_89@mail.ru" TargetMode="External"/><Relationship Id="rId582" Type="http://schemas.openxmlformats.org/officeDocument/2006/relationships/hyperlink" Target="mailto:cherosov@mail.ru" TargetMode="External"/><Relationship Id="rId638" Type="http://schemas.openxmlformats.org/officeDocument/2006/relationships/hyperlink" Target="mailto:cherosov@mail.ru" TargetMode="External"/><Relationship Id="rId803" Type="http://schemas.openxmlformats.org/officeDocument/2006/relationships/hyperlink" Target="mailto:cherosov@mail.ru" TargetMode="External"/><Relationship Id="rId845" Type="http://schemas.openxmlformats.org/officeDocument/2006/relationships/hyperlink" Target="mailto:cherosov@mail.ru" TargetMode="External"/><Relationship Id="rId1030" Type="http://schemas.openxmlformats.org/officeDocument/2006/relationships/hyperlink" Target="mailto:cherosov@mail.ru" TargetMode="External"/><Relationship Id="rId3" Type="http://schemas.openxmlformats.org/officeDocument/2006/relationships/hyperlink" Target="http://skovschool1.edusite.ru/" TargetMode="External"/><Relationship Id="rId235" Type="http://schemas.openxmlformats.org/officeDocument/2006/relationships/hyperlink" Target="http://www.ktiho.ru/vserossijskij-geograficheskij-diktant-2016" TargetMode="External"/><Relationship Id="rId277" Type="http://schemas.openxmlformats.org/officeDocument/2006/relationships/hyperlink" Target="http://www.smolgu.ru/news_univer/ii_vserossijskij_geograficheskij_diktant/" TargetMode="External"/><Relationship Id="rId400" Type="http://schemas.openxmlformats.org/officeDocument/2006/relationships/hyperlink" Target="mailto:svetlana_chakina@mail.ru" TargetMode="External"/><Relationship Id="rId442" Type="http://schemas.openxmlformats.org/officeDocument/2006/relationships/hyperlink" Target="mailto:lipatnikova.galochka@mail.ru" TargetMode="External"/><Relationship Id="rId484" Type="http://schemas.openxmlformats.org/officeDocument/2006/relationships/hyperlink" Target="mailto:cherosov@mail.ru" TargetMode="External"/><Relationship Id="rId705" Type="http://schemas.openxmlformats.org/officeDocument/2006/relationships/hyperlink" Target="mailto:cherosov@mail.ru" TargetMode="External"/><Relationship Id="rId887" Type="http://schemas.openxmlformats.org/officeDocument/2006/relationships/hyperlink" Target="mailto:cherosov@mail.ru" TargetMode="External"/><Relationship Id="rId1072" Type="http://schemas.openxmlformats.org/officeDocument/2006/relationships/hyperlink" Target="mailto:cherosov@mail.ru" TargetMode="External"/><Relationship Id="rId137" Type="http://schemas.openxmlformats.org/officeDocument/2006/relationships/hyperlink" Target="http://s_4.tat.edu54.ru/p194aa1.html" TargetMode="External"/><Relationship Id="rId302" Type="http://schemas.openxmlformats.org/officeDocument/2006/relationships/hyperlink" Target="http://kozlovososh.ru/news/list/" TargetMode="External"/><Relationship Id="rId344" Type="http://schemas.openxmlformats.org/officeDocument/2006/relationships/hyperlink" Target="http://www.sosh-shemur.edu21.cap.ru/" TargetMode="External"/><Relationship Id="rId691" Type="http://schemas.openxmlformats.org/officeDocument/2006/relationships/hyperlink" Target="mailto:cherosov@mail.ru" TargetMode="External"/><Relationship Id="rId747" Type="http://schemas.openxmlformats.org/officeDocument/2006/relationships/hyperlink" Target="mailto:cherosov@mail.ru" TargetMode="External"/><Relationship Id="rId789" Type="http://schemas.openxmlformats.org/officeDocument/2006/relationships/hyperlink" Target="mailto:cherosov@mail.ru" TargetMode="External"/><Relationship Id="rId912" Type="http://schemas.openxmlformats.org/officeDocument/2006/relationships/hyperlink" Target="mailto:cherosov@mail.ru" TargetMode="External"/><Relationship Id="rId954" Type="http://schemas.openxmlformats.org/officeDocument/2006/relationships/hyperlink" Target="mailto:cherosov@mail.ru" TargetMode="External"/><Relationship Id="rId996" Type="http://schemas.openxmlformats.org/officeDocument/2006/relationships/hyperlink" Target="mailto:cherosov@mail.ru" TargetMode="External"/><Relationship Id="rId41" Type="http://schemas.openxmlformats.org/officeDocument/2006/relationships/hyperlink" Target="https://www.kantiana.ru/" TargetMode="External"/><Relationship Id="rId83" Type="http://schemas.openxmlformats.org/officeDocument/2006/relationships/hyperlink" Target="http://veseloe.org.ru/index.php/284-vserossijskij-geograficheskij-diktant" TargetMode="External"/><Relationship Id="rId179" Type="http://schemas.openxmlformats.org/officeDocument/2006/relationships/hyperlink" Target="http://birsk9.ucoz.ru/" TargetMode="External"/><Relationship Id="rId386" Type="http://schemas.openxmlformats.org/officeDocument/2006/relationships/hyperlink" Target="mailto:orud.sch@gmail.com" TargetMode="External"/><Relationship Id="rId551" Type="http://schemas.openxmlformats.org/officeDocument/2006/relationships/hyperlink" Target="mailto:cherosov@mail.ru" TargetMode="External"/><Relationship Id="rId593" Type="http://schemas.openxmlformats.org/officeDocument/2006/relationships/hyperlink" Target="mailto:cherosov@mail.ru" TargetMode="External"/><Relationship Id="rId607" Type="http://schemas.openxmlformats.org/officeDocument/2006/relationships/hyperlink" Target="mailto:cherosov@mail.ru" TargetMode="External"/><Relationship Id="rId649" Type="http://schemas.openxmlformats.org/officeDocument/2006/relationships/hyperlink" Target="mailto:cherosov@mail.ru" TargetMode="External"/><Relationship Id="rId814" Type="http://schemas.openxmlformats.org/officeDocument/2006/relationships/hyperlink" Target="mailto:cherosov@mail.ru" TargetMode="External"/><Relationship Id="rId856" Type="http://schemas.openxmlformats.org/officeDocument/2006/relationships/hyperlink" Target="mailto:cherosov@mail.ru" TargetMode="External"/><Relationship Id="rId190" Type="http://schemas.openxmlformats.org/officeDocument/2006/relationships/hyperlink" Target="http://sc-1may.narod.ru/news/vserossijskij_geograficheskij_diktant/2016-11-10-39" TargetMode="External"/><Relationship Id="rId204" Type="http://schemas.openxmlformats.org/officeDocument/2006/relationships/hyperlink" Target="http://tuvsu.ru/?view=full_advent&amp;id=146" TargetMode="External"/><Relationship Id="rId246" Type="http://schemas.openxmlformats.org/officeDocument/2006/relationships/hyperlink" Target="http://www.sch37vbg.edusite.ru/" TargetMode="External"/><Relationship Id="rId288" Type="http://schemas.openxmlformats.org/officeDocument/2006/relationships/hyperlink" Target="http://sosnovkaschool.68edu.ru/index.php/o-shlole-3/new" TargetMode="External"/><Relationship Id="rId411" Type="http://schemas.openxmlformats.org/officeDocument/2006/relationships/hyperlink" Target="mailto:603111@mail.ru" TargetMode="External"/><Relationship Id="rId453" Type="http://schemas.openxmlformats.org/officeDocument/2006/relationships/hyperlink" Target="mailto:dobrianin2011@yandex.ru" TargetMode="External"/><Relationship Id="rId509" Type="http://schemas.openxmlformats.org/officeDocument/2006/relationships/hyperlink" Target="mailto:cherosov@mail.ru" TargetMode="External"/><Relationship Id="rId660" Type="http://schemas.openxmlformats.org/officeDocument/2006/relationships/hyperlink" Target="mailto:cherosov@mail.ru" TargetMode="External"/><Relationship Id="rId898" Type="http://schemas.openxmlformats.org/officeDocument/2006/relationships/hyperlink" Target="mailto:cherosov@mail.ru" TargetMode="External"/><Relationship Id="rId1041" Type="http://schemas.openxmlformats.org/officeDocument/2006/relationships/hyperlink" Target="mailto:cherosov@mail.ru" TargetMode="External"/><Relationship Id="rId1083" Type="http://schemas.openxmlformats.org/officeDocument/2006/relationships/hyperlink" Target="mailto:cherosov@mail.ru" TargetMode="External"/><Relationship Id="rId106" Type="http://schemas.openxmlformats.org/officeDocument/2006/relationships/hyperlink" Target="http://rgdb.ru/home/news-archive/3094-vserossijskij-geograficheskij-diktant-v-rgdb" TargetMode="External"/><Relationship Id="rId313" Type="http://schemas.openxmlformats.org/officeDocument/2006/relationships/hyperlink" Target="http://schkola1zavod.ru/" TargetMode="External"/><Relationship Id="rId495" Type="http://schemas.openxmlformats.org/officeDocument/2006/relationships/hyperlink" Target="mailto:cherosov@mail.ru" TargetMode="External"/><Relationship Id="rId716" Type="http://schemas.openxmlformats.org/officeDocument/2006/relationships/hyperlink" Target="mailto:cherosov@mail.ru" TargetMode="External"/><Relationship Id="rId758" Type="http://schemas.openxmlformats.org/officeDocument/2006/relationships/hyperlink" Target="mailto:cherosov@mail.ru" TargetMode="External"/><Relationship Id="rId923" Type="http://schemas.openxmlformats.org/officeDocument/2006/relationships/hyperlink" Target="mailto:cherosov@mail.ru" TargetMode="External"/><Relationship Id="rId965" Type="http://schemas.openxmlformats.org/officeDocument/2006/relationships/hyperlink" Target="mailto:cherosov@mail.ru" TargetMode="External"/><Relationship Id="rId10" Type="http://schemas.openxmlformats.org/officeDocument/2006/relationships/hyperlink" Target="http://brr.dms.sch.b-edu.ru/" TargetMode="External"/><Relationship Id="rId52" Type="http://schemas.openxmlformats.org/officeDocument/2006/relationships/hyperlink" Target="http://firstmednogorsk.ru/index.php/vserossijskijgeograficheskij-diktant" TargetMode="External"/><Relationship Id="rId94" Type="http://schemas.openxmlformats.org/officeDocument/2006/relationships/hyperlink" Target="http://sch6tn.msobr.ru/" TargetMode="External"/><Relationship Id="rId148" Type="http://schemas.openxmlformats.org/officeDocument/2006/relationships/hyperlink" Target="http://politex59.ru/2016/11/11/vserossiyskiy-geodraficheskiy-dictant/" TargetMode="External"/><Relationship Id="rId355" Type="http://schemas.openxmlformats.org/officeDocument/2006/relationships/hyperlink" Target="http://www.iro.yar.ru/index.php?id=247" TargetMode="External"/><Relationship Id="rId397" Type="http://schemas.openxmlformats.org/officeDocument/2006/relationships/hyperlink" Target="http://roksi0307yandex.ru/" TargetMode="External"/><Relationship Id="rId520" Type="http://schemas.openxmlformats.org/officeDocument/2006/relationships/hyperlink" Target="mailto:cherosov@mail.ru" TargetMode="External"/><Relationship Id="rId562" Type="http://schemas.openxmlformats.org/officeDocument/2006/relationships/hyperlink" Target="mailto:cherosov@mail.ru" TargetMode="External"/><Relationship Id="rId618" Type="http://schemas.openxmlformats.org/officeDocument/2006/relationships/hyperlink" Target="mailto:cherosov@mail.ru" TargetMode="External"/><Relationship Id="rId825" Type="http://schemas.openxmlformats.org/officeDocument/2006/relationships/hyperlink" Target="mailto:cherosov@mail.ru" TargetMode="External"/><Relationship Id="rId215" Type="http://schemas.openxmlformats.org/officeDocument/2006/relationships/hyperlink" Target="http://www.rsu.edu.ru/news/%D0%B2%D1%81%D0%B5%D1%80%D0%BE%D1%81%D1%81%D0%B8%D0%B9%D1%81%D0%BA%D0%B8%D0%B9-%D0%B3%D0%B5%D0%BE%D0%B3%D1%80%D0%B0%D1%84%D0%B8%D1%87%D0%B5%D1%81%D0%BA%D0%B8%D0%B9-%D0%B4%D0%B8%D0%BA%D1%82%D0%B0-2" TargetMode="External"/><Relationship Id="rId257" Type="http://schemas.openxmlformats.org/officeDocument/2006/relationships/hyperlink" Target="http://liceum1.3dn.ru/" TargetMode="External"/><Relationship Id="rId422" Type="http://schemas.openxmlformats.org/officeDocument/2006/relationships/hyperlink" Target="mailto:school-91@mail.ru" TargetMode="External"/><Relationship Id="rId464" Type="http://schemas.openxmlformats.org/officeDocument/2006/relationships/hyperlink" Target="mailto:cherosov@mail.ru" TargetMode="External"/><Relationship Id="rId867" Type="http://schemas.openxmlformats.org/officeDocument/2006/relationships/hyperlink" Target="mailto:cherosov@mail.ru" TargetMode="External"/><Relationship Id="rId1010" Type="http://schemas.openxmlformats.org/officeDocument/2006/relationships/hyperlink" Target="mailto:cherosov@mail.ru" TargetMode="External"/><Relationship Id="rId1052" Type="http://schemas.openxmlformats.org/officeDocument/2006/relationships/hyperlink" Target="mailto:cherosov@mail.ru" TargetMode="External"/><Relationship Id="rId1094" Type="http://schemas.openxmlformats.org/officeDocument/2006/relationships/hyperlink" Target="mailto:cherosov@mail.ru" TargetMode="External"/><Relationship Id="rId1108" Type="http://schemas.openxmlformats.org/officeDocument/2006/relationships/hyperlink" Target="mailto:cherosov@mail.ru" TargetMode="External"/><Relationship Id="rId299" Type="http://schemas.openxmlformats.org/officeDocument/2006/relationships/hyperlink" Target="http://www.shkola5.ru/" TargetMode="External"/><Relationship Id="rId727" Type="http://schemas.openxmlformats.org/officeDocument/2006/relationships/hyperlink" Target="mailto:cherosov@mail.ru" TargetMode="External"/><Relationship Id="rId934" Type="http://schemas.openxmlformats.org/officeDocument/2006/relationships/hyperlink" Target="mailto:cherosov@mail.ru" TargetMode="External"/><Relationship Id="rId63" Type="http://schemas.openxmlformats.org/officeDocument/2006/relationships/hyperlink" Target="http://tuapse.rshu.ru/content/georussia" TargetMode="External"/><Relationship Id="rId159" Type="http://schemas.openxmlformats.org/officeDocument/2006/relationships/hyperlink" Target="http://www.bashedu.ru/rnews/v-bashgu-vnov-proidet-vserossiiskii-geograficheskii-diktant" TargetMode="External"/><Relationship Id="rId366" Type="http://schemas.openxmlformats.org/officeDocument/2006/relationships/hyperlink" Target="mailto:olimpgeo@mail.ru" TargetMode="External"/><Relationship Id="rId573" Type="http://schemas.openxmlformats.org/officeDocument/2006/relationships/hyperlink" Target="mailto:cherosov@mail.ru" TargetMode="External"/><Relationship Id="rId780" Type="http://schemas.openxmlformats.org/officeDocument/2006/relationships/hyperlink" Target="mailto:cherosov@mail.ru" TargetMode="External"/><Relationship Id="rId226" Type="http://schemas.openxmlformats.org/officeDocument/2006/relationships/hyperlink" Target="http://bezschool-1.ru/" TargetMode="External"/><Relationship Id="rId433" Type="http://schemas.openxmlformats.org/officeDocument/2006/relationships/hyperlink" Target="mailto:v87@mail.ru" TargetMode="External"/><Relationship Id="rId878" Type="http://schemas.openxmlformats.org/officeDocument/2006/relationships/hyperlink" Target="mailto:cherosov@mail.ru" TargetMode="External"/><Relationship Id="rId1063" Type="http://schemas.openxmlformats.org/officeDocument/2006/relationships/hyperlink" Target="mailto:cherosov@mail.ru" TargetMode="External"/><Relationship Id="rId640" Type="http://schemas.openxmlformats.org/officeDocument/2006/relationships/hyperlink" Target="mailto:cherosov@mail.ru" TargetMode="External"/><Relationship Id="rId738" Type="http://schemas.openxmlformats.org/officeDocument/2006/relationships/hyperlink" Target="mailto:cherosov@mail.ru" TargetMode="External"/><Relationship Id="rId945" Type="http://schemas.openxmlformats.org/officeDocument/2006/relationships/hyperlink" Target="mailto:cherosov@mail.ru" TargetMode="External"/><Relationship Id="rId74" Type="http://schemas.openxmlformats.org/officeDocument/2006/relationships/hyperlink" Target="https://sbogotol.ucoz.ru/" TargetMode="External"/><Relationship Id="rId377" Type="http://schemas.openxmlformats.org/officeDocument/2006/relationships/hyperlink" Target="mailto:innapred@mail.ru" TargetMode="External"/><Relationship Id="rId500" Type="http://schemas.openxmlformats.org/officeDocument/2006/relationships/hyperlink" Target="mailto:cherosov@mail.ru" TargetMode="External"/><Relationship Id="rId584" Type="http://schemas.openxmlformats.org/officeDocument/2006/relationships/hyperlink" Target="mailto:cherosov@mail.ru" TargetMode="External"/><Relationship Id="rId805" Type="http://schemas.openxmlformats.org/officeDocument/2006/relationships/hyperlink" Target="mailto:cherosov@mail.ru" TargetMode="External"/><Relationship Id="rId5" Type="http://schemas.openxmlformats.org/officeDocument/2006/relationships/hyperlink" Target="http://tynda2.ucoz.ru/index/vtoroj_vserossijskij_geograficheskij_diktant/0-196" TargetMode="External"/><Relationship Id="rId237" Type="http://schemas.openxmlformats.org/officeDocument/2006/relationships/hyperlink" Target="http://bogatoe-sosh.ru/joomla/index.php?option=com_content&amp;view=article&amp;id=540:2016-10-31-18-34-36&amp;catid=54:2016-10-31-18-23-59" TargetMode="External"/><Relationship Id="rId791" Type="http://schemas.openxmlformats.org/officeDocument/2006/relationships/hyperlink" Target="mailto:cherosov@mail.ru" TargetMode="External"/><Relationship Id="rId889" Type="http://schemas.openxmlformats.org/officeDocument/2006/relationships/hyperlink" Target="mailto:cherosov@mail.ru" TargetMode="External"/><Relationship Id="rId1074" Type="http://schemas.openxmlformats.org/officeDocument/2006/relationships/hyperlink" Target="mailto:cherosov@mail.ru" TargetMode="External"/><Relationship Id="rId444" Type="http://schemas.openxmlformats.org/officeDocument/2006/relationships/hyperlink" Target="mailto:purvina64@m&#1072;il.ru" TargetMode="External"/><Relationship Id="rId651" Type="http://schemas.openxmlformats.org/officeDocument/2006/relationships/hyperlink" Target="mailto:cherosov@mail.ru" TargetMode="External"/><Relationship Id="rId749" Type="http://schemas.openxmlformats.org/officeDocument/2006/relationships/hyperlink" Target="mailto:cherosov@mail.ru" TargetMode="External"/><Relationship Id="rId290" Type="http://schemas.openxmlformats.org/officeDocument/2006/relationships/hyperlink" Target="http://school2.68edu.ru/news" TargetMode="External"/><Relationship Id="rId304" Type="http://schemas.openxmlformats.org/officeDocument/2006/relationships/hyperlink" Target="http://edu-torzhok.ru/ob-upravlenii/novosti" TargetMode="External"/><Relationship Id="rId388" Type="http://schemas.openxmlformats.org/officeDocument/2006/relationships/hyperlink" Target="mailto:lavrovo_2005@mail.ru" TargetMode="External"/><Relationship Id="rId511" Type="http://schemas.openxmlformats.org/officeDocument/2006/relationships/hyperlink" Target="mailto:cherosov@mail.ru" TargetMode="External"/><Relationship Id="rId609" Type="http://schemas.openxmlformats.org/officeDocument/2006/relationships/hyperlink" Target="mailto:cherosov@mail.ru" TargetMode="External"/><Relationship Id="rId956" Type="http://schemas.openxmlformats.org/officeDocument/2006/relationships/hyperlink" Target="mailto:cherosov@mail.ru" TargetMode="External"/><Relationship Id="rId85" Type="http://schemas.openxmlformats.org/officeDocument/2006/relationships/hyperlink" Target="https://www.rgo.ru/ru/proekty/vserossiyskiygeograficheskiy-diktant-0/vserossiyskiy-geograficheskiy-diktant2016;" TargetMode="External"/><Relationship Id="rId150" Type="http://schemas.openxmlformats.org/officeDocument/2006/relationships/hyperlink" Target="http://dalnerechensk-mousosh2.narod.ru/" TargetMode="External"/><Relationship Id="rId595" Type="http://schemas.openxmlformats.org/officeDocument/2006/relationships/hyperlink" Target="mailto:cherosov@mail.ru" TargetMode="External"/><Relationship Id="rId816" Type="http://schemas.openxmlformats.org/officeDocument/2006/relationships/hyperlink" Target="mailto:cherosov@mail.ru" TargetMode="External"/><Relationship Id="rId1001" Type="http://schemas.openxmlformats.org/officeDocument/2006/relationships/hyperlink" Target="mailto:cherosov@mail.ru" TargetMode="External"/><Relationship Id="rId248" Type="http://schemas.openxmlformats.org/officeDocument/2006/relationships/hyperlink" Target="https://www.herzen.spb.ru/announce/20-11-2016/" TargetMode="External"/><Relationship Id="rId455" Type="http://schemas.openxmlformats.org/officeDocument/2006/relationships/hyperlink" Target="mailto:eshkovjke@gmail.com" TargetMode="External"/><Relationship Id="rId662" Type="http://schemas.openxmlformats.org/officeDocument/2006/relationships/hyperlink" Target="mailto:cherosov@mail.ru" TargetMode="External"/><Relationship Id="rId1085" Type="http://schemas.openxmlformats.org/officeDocument/2006/relationships/hyperlink" Target="mailto:cherosov@mail.ru" TargetMode="External"/><Relationship Id="rId12" Type="http://schemas.openxmlformats.org/officeDocument/2006/relationships/hyperlink" Target="http://kurkinagb.blogspot.ru/" TargetMode="External"/><Relationship Id="rId108" Type="http://schemas.openxmlformats.org/officeDocument/2006/relationships/hyperlink" Target="http://sch2009uz.mskobr.ru/ads_edu/russkoe_geograficheskoe_obwestvo_priglashaet_vseh_zhelayuwih_prinyat_uchastie_vo_vserossijskom_geograficheskom_diktante/" TargetMode="External"/><Relationship Id="rId315" Type="http://schemas.openxmlformats.org/officeDocument/2006/relationships/hyperlink" Target="http://ciur.ru/igr/SI1_igr" TargetMode="External"/><Relationship Id="rId522" Type="http://schemas.openxmlformats.org/officeDocument/2006/relationships/hyperlink" Target="mailto:cherosov@mail.ru" TargetMode="External"/><Relationship Id="rId967" Type="http://schemas.openxmlformats.org/officeDocument/2006/relationships/hyperlink" Target="mailto:cherosov@mail.ru" TargetMode="External"/><Relationship Id="rId96" Type="http://schemas.openxmlformats.org/officeDocument/2006/relationships/hyperlink" Target="http://bibliosvao.ru/vserossijskij-geograficheskij-diktant-2016/" TargetMode="External"/><Relationship Id="rId161" Type="http://schemas.openxmlformats.org/officeDocument/2006/relationships/hyperlink" Target="http://kugkug.ucoz.ru/index/novosti/0-4" TargetMode="External"/><Relationship Id="rId399" Type="http://schemas.openxmlformats.org/officeDocument/2006/relationships/hyperlink" Target="mailto:balchar.anna@mail.ru" TargetMode="External"/><Relationship Id="rId827" Type="http://schemas.openxmlformats.org/officeDocument/2006/relationships/hyperlink" Target="mailto:cherosov@mail.ru" TargetMode="External"/><Relationship Id="rId1012" Type="http://schemas.openxmlformats.org/officeDocument/2006/relationships/hyperlink" Target="mailto:cherosov@mail.ru" TargetMode="External"/><Relationship Id="rId259" Type="http://schemas.openxmlformats.org/officeDocument/2006/relationships/hyperlink" Target="http://school-13.edusite.ru/p251aa1.html" TargetMode="External"/><Relationship Id="rId466" Type="http://schemas.openxmlformats.org/officeDocument/2006/relationships/hyperlink" Target="mailto:cherosov@mail.ru" TargetMode="External"/><Relationship Id="rId673" Type="http://schemas.openxmlformats.org/officeDocument/2006/relationships/hyperlink" Target="mailto:cherosov@mail.ru" TargetMode="External"/><Relationship Id="rId880" Type="http://schemas.openxmlformats.org/officeDocument/2006/relationships/hyperlink" Target="mailto:cherosov@mail.ru" TargetMode="External"/><Relationship Id="rId1096" Type="http://schemas.openxmlformats.org/officeDocument/2006/relationships/hyperlink" Target="mailto:cherosov@mail.ru" TargetMode="External"/><Relationship Id="rId23" Type="http://schemas.openxmlformats.org/officeDocument/2006/relationships/hyperlink" Target="http://vk.com/club82564037" TargetMode="External"/><Relationship Id="rId119" Type="http://schemas.openxmlformats.org/officeDocument/2006/relationships/hyperlink" Target="http://www.hol-com.ru/" TargetMode="External"/><Relationship Id="rId326" Type="http://schemas.openxmlformats.org/officeDocument/2006/relationships/hyperlink" Target="http://www.surgpu.ru/" TargetMode="External"/><Relationship Id="rId533" Type="http://schemas.openxmlformats.org/officeDocument/2006/relationships/hyperlink" Target="mailto:cherosov@mail.ru" TargetMode="External"/><Relationship Id="rId978" Type="http://schemas.openxmlformats.org/officeDocument/2006/relationships/hyperlink" Target="mailto:cherosov@mail.ru" TargetMode="External"/><Relationship Id="rId740" Type="http://schemas.openxmlformats.org/officeDocument/2006/relationships/hyperlink" Target="mailto:cherosov@mail.ru" TargetMode="External"/><Relationship Id="rId838" Type="http://schemas.openxmlformats.org/officeDocument/2006/relationships/hyperlink" Target="mailto:cherosov@mail.ru" TargetMode="External"/><Relationship Id="rId1023" Type="http://schemas.openxmlformats.org/officeDocument/2006/relationships/hyperlink" Target="mailto:cherosov@mail.ru" TargetMode="External"/><Relationship Id="rId172" Type="http://schemas.openxmlformats.org/officeDocument/2006/relationships/hyperlink" Target="http://www.oktms.ru/index.php?option=com.content&amp;view=article&amp;id=589" TargetMode="External"/><Relationship Id="rId477" Type="http://schemas.openxmlformats.org/officeDocument/2006/relationships/hyperlink" Target="mailto:cherosov@mail.ru" TargetMode="External"/><Relationship Id="rId600" Type="http://schemas.openxmlformats.org/officeDocument/2006/relationships/hyperlink" Target="mailto:cherosov@mail.ru" TargetMode="External"/><Relationship Id="rId684" Type="http://schemas.openxmlformats.org/officeDocument/2006/relationships/hyperlink" Target="mailto:cherosov@mail.ru" TargetMode="External"/><Relationship Id="rId337" Type="http://schemas.openxmlformats.org/officeDocument/2006/relationships/hyperlink" Target="http://gymnasium8.ru/" TargetMode="External"/><Relationship Id="rId891" Type="http://schemas.openxmlformats.org/officeDocument/2006/relationships/hyperlink" Target="mailto:cherosov@mail.ru" TargetMode="External"/><Relationship Id="rId905" Type="http://schemas.openxmlformats.org/officeDocument/2006/relationships/hyperlink" Target="mailto:cherosov@mail.ru" TargetMode="External"/><Relationship Id="rId989" Type="http://schemas.openxmlformats.org/officeDocument/2006/relationships/hyperlink" Target="mailto:cherosov@mail.ru" TargetMode="External"/><Relationship Id="rId34" Type="http://schemas.openxmlformats.org/officeDocument/2006/relationships/hyperlink" Target="http://kimiltejskaya-shola.webnode.ru/" TargetMode="External"/><Relationship Id="rId544" Type="http://schemas.openxmlformats.org/officeDocument/2006/relationships/hyperlink" Target="mailto:cherosov@mail.ru" TargetMode="External"/><Relationship Id="rId751" Type="http://schemas.openxmlformats.org/officeDocument/2006/relationships/hyperlink" Target="mailto:cherosov@mail.ru" TargetMode="External"/><Relationship Id="rId849" Type="http://schemas.openxmlformats.org/officeDocument/2006/relationships/hyperlink" Target="mailto:cherosov@mail.ru" TargetMode="External"/><Relationship Id="rId183" Type="http://schemas.openxmlformats.org/officeDocument/2006/relationships/hyperlink" Target="http://geograf-yan.ucoz.net/news/obrazovatelnaja_akcija_vserossijskij_geograficheskij_diktantv_g_janaule/2016-11-02-44" TargetMode="External"/><Relationship Id="rId390" Type="http://schemas.openxmlformats.org/officeDocument/2006/relationships/hyperlink" Target="mailto:yamnik@yandex.ru" TargetMode="External"/><Relationship Id="rId404" Type="http://schemas.openxmlformats.org/officeDocument/2006/relationships/hyperlink" Target="mailto:rech_n_i@school655.ru" TargetMode="External"/><Relationship Id="rId611" Type="http://schemas.openxmlformats.org/officeDocument/2006/relationships/hyperlink" Target="mailto:cherosov@mail.ru" TargetMode="External"/><Relationship Id="rId1034" Type="http://schemas.openxmlformats.org/officeDocument/2006/relationships/hyperlink" Target="mailto:cherosov@mail.ru" TargetMode="External"/><Relationship Id="rId250" Type="http://schemas.openxmlformats.org/officeDocument/2006/relationships/hyperlink" Target="http://www.stgt.ru/" TargetMode="External"/><Relationship Id="rId488" Type="http://schemas.openxmlformats.org/officeDocument/2006/relationships/hyperlink" Target="mailto:cherosov@mail.ru" TargetMode="External"/><Relationship Id="rId695" Type="http://schemas.openxmlformats.org/officeDocument/2006/relationships/hyperlink" Target="mailto:cherosov@mail.ru" TargetMode="External"/><Relationship Id="rId709" Type="http://schemas.openxmlformats.org/officeDocument/2006/relationships/hyperlink" Target="mailto:cherosov@mail.ru" TargetMode="External"/><Relationship Id="rId916" Type="http://schemas.openxmlformats.org/officeDocument/2006/relationships/hyperlink" Target="mailto:cherosov@mail.ru" TargetMode="External"/><Relationship Id="rId1101" Type="http://schemas.openxmlformats.org/officeDocument/2006/relationships/hyperlink" Target="mailto:cherosov@mail.ru" TargetMode="External"/><Relationship Id="rId45" Type="http://schemas.openxmlformats.org/officeDocument/2006/relationships/hyperlink" Target="http://tksu.ru/" TargetMode="External"/><Relationship Id="rId110" Type="http://schemas.openxmlformats.org/officeDocument/2006/relationships/hyperlink" Target="http://gym1516.mskobr.ru/novosti/vserossijskij_geograficheskij_diktant_2016/" TargetMode="External"/><Relationship Id="rId348" Type="http://schemas.openxmlformats.org/officeDocument/2006/relationships/hyperlink" Target="http://s3gub.ru/" TargetMode="External"/><Relationship Id="rId555" Type="http://schemas.openxmlformats.org/officeDocument/2006/relationships/hyperlink" Target="mailto:cherosov@mail.ru" TargetMode="External"/><Relationship Id="rId762" Type="http://schemas.openxmlformats.org/officeDocument/2006/relationships/hyperlink" Target="mailto:cherosov@mail.ru" TargetMode="External"/><Relationship Id="rId194" Type="http://schemas.openxmlformats.org/officeDocument/2006/relationships/hyperlink" Target="https://www.facebook.com/profile.php?id=100006443226962" TargetMode="External"/><Relationship Id="rId208" Type="http://schemas.openxmlformats.org/officeDocument/2006/relationships/hyperlink" Target="http://www.school2-aksay.org.ru/about/news/" TargetMode="External"/><Relationship Id="rId415" Type="http://schemas.openxmlformats.org/officeDocument/2006/relationships/hyperlink" Target="mailto:tatyana5162@yandex.ru" TargetMode="External"/><Relationship Id="rId622" Type="http://schemas.openxmlformats.org/officeDocument/2006/relationships/hyperlink" Target="mailto:cherosov@mail.ru" TargetMode="External"/><Relationship Id="rId1045" Type="http://schemas.openxmlformats.org/officeDocument/2006/relationships/hyperlink" Target="mailto:cherosov@mail.ru" TargetMode="External"/><Relationship Id="rId261" Type="http://schemas.openxmlformats.org/officeDocument/2006/relationships/hyperlink" Target="http://school20ku.ucoz.ru/news/vserossijskij_geograficheskij_diktant_2016/2016-11-01-48" TargetMode="External"/><Relationship Id="rId499" Type="http://schemas.openxmlformats.org/officeDocument/2006/relationships/hyperlink" Target="mailto:cherosov@mail.ru" TargetMode="External"/><Relationship Id="rId927" Type="http://schemas.openxmlformats.org/officeDocument/2006/relationships/hyperlink" Target="mailto:cherosov@mail.ru" TargetMode="External"/><Relationship Id="rId1112" Type="http://schemas.openxmlformats.org/officeDocument/2006/relationships/hyperlink" Target="mailto:cherosov@mail.ru" TargetMode="External"/><Relationship Id="rId56" Type="http://schemas.openxmlformats.org/officeDocument/2006/relationships/hyperlink" Target="http://school15mund.ucoz.ru/" TargetMode="External"/><Relationship Id="rId359" Type="http://schemas.openxmlformats.org/officeDocument/2006/relationships/hyperlink" Target="https://edu.tatar.ru/l-gorsk/gym11/main-news" TargetMode="External"/><Relationship Id="rId566" Type="http://schemas.openxmlformats.org/officeDocument/2006/relationships/hyperlink" Target="mailto:cherosov@mail.ru" TargetMode="External"/><Relationship Id="rId773" Type="http://schemas.openxmlformats.org/officeDocument/2006/relationships/hyperlink" Target="mailto:cherosov@mail.ru" TargetMode="External"/><Relationship Id="rId121" Type="http://schemas.openxmlformats.org/officeDocument/2006/relationships/hyperlink" Target="https://vk.com/cmi_orion?w=wall-36558924_954" TargetMode="External"/><Relationship Id="rId219" Type="http://schemas.openxmlformats.org/officeDocument/2006/relationships/hyperlink" Target="http://5lider.ru/" TargetMode="External"/><Relationship Id="rId426" Type="http://schemas.openxmlformats.org/officeDocument/2006/relationships/hyperlink" Target="mailto:drozdova@bsu.edu" TargetMode="External"/><Relationship Id="rId633" Type="http://schemas.openxmlformats.org/officeDocument/2006/relationships/hyperlink" Target="mailto:cherosov@mail.ru" TargetMode="External"/><Relationship Id="rId980" Type="http://schemas.openxmlformats.org/officeDocument/2006/relationships/hyperlink" Target="mailto:cherosov@mail.ru" TargetMode="External"/><Relationship Id="rId1056" Type="http://schemas.openxmlformats.org/officeDocument/2006/relationships/hyperlink" Target="mailto:cherosov@mail.ru" TargetMode="External"/><Relationship Id="rId840" Type="http://schemas.openxmlformats.org/officeDocument/2006/relationships/hyperlink" Target="mailto:cherosov@mail.ru" TargetMode="External"/><Relationship Id="rId938" Type="http://schemas.openxmlformats.org/officeDocument/2006/relationships/hyperlink" Target="mailto:cherosov@mail.ru" TargetMode="External"/><Relationship Id="rId67" Type="http://schemas.openxmlformats.org/officeDocument/2006/relationships/hyperlink" Target="http://www.museum-npr.ru/news/vserossiiskii-geograficheskii-diktant.html" TargetMode="External"/><Relationship Id="rId272" Type="http://schemas.openxmlformats.org/officeDocument/2006/relationships/hyperlink" Target="http://sosh26.narod.ru/" TargetMode="External"/><Relationship Id="rId577" Type="http://schemas.openxmlformats.org/officeDocument/2006/relationships/hyperlink" Target="mailto:cherosov@mail.ru" TargetMode="External"/><Relationship Id="rId700" Type="http://schemas.openxmlformats.org/officeDocument/2006/relationships/hyperlink" Target="mailto:cherosov@mail.ru" TargetMode="External"/><Relationship Id="rId1123" Type="http://schemas.openxmlformats.org/officeDocument/2006/relationships/hyperlink" Target="mailto:v.chursina_yo@mail.ru" TargetMode="External"/><Relationship Id="rId132" Type="http://schemas.openxmlformats.org/officeDocument/2006/relationships/hyperlink" Target="http://www.novsu.ru/news/77646/?returnUri=L2kuMTAwOTU3MS8=" TargetMode="External"/><Relationship Id="rId784" Type="http://schemas.openxmlformats.org/officeDocument/2006/relationships/hyperlink" Target="mailto:cherosov@mail.ru" TargetMode="External"/><Relationship Id="rId991" Type="http://schemas.openxmlformats.org/officeDocument/2006/relationships/hyperlink" Target="mailto:cherosov@mail.ru" TargetMode="External"/><Relationship Id="rId1067" Type="http://schemas.openxmlformats.org/officeDocument/2006/relationships/hyperlink" Target="mailto:cherosov@mail.ru" TargetMode="External"/><Relationship Id="rId437" Type="http://schemas.openxmlformats.org/officeDocument/2006/relationships/hyperlink" Target="mailto:mokshino@mail.ru" TargetMode="External"/><Relationship Id="rId644" Type="http://schemas.openxmlformats.org/officeDocument/2006/relationships/hyperlink" Target="mailto:cherosov@mail.ru" TargetMode="External"/><Relationship Id="rId851" Type="http://schemas.openxmlformats.org/officeDocument/2006/relationships/hyperlink" Target="mailto:cherosov@mail.ru" TargetMode="External"/><Relationship Id="rId283" Type="http://schemas.openxmlformats.org/officeDocument/2006/relationships/hyperlink" Target="http://muchkapschkola2.68edu.ru/novostii.htm" TargetMode="External"/><Relationship Id="rId490" Type="http://schemas.openxmlformats.org/officeDocument/2006/relationships/hyperlink" Target="mailto:cherosov@mail.ru" TargetMode="External"/><Relationship Id="rId504" Type="http://schemas.openxmlformats.org/officeDocument/2006/relationships/hyperlink" Target="mailto:cherosov@mail.ru" TargetMode="External"/><Relationship Id="rId711" Type="http://schemas.openxmlformats.org/officeDocument/2006/relationships/hyperlink" Target="mailto:cherosov@mail.ru" TargetMode="External"/><Relationship Id="rId949" Type="http://schemas.openxmlformats.org/officeDocument/2006/relationships/hyperlink" Target="mailto:cherosov@mail.ru" TargetMode="External"/><Relationship Id="rId78" Type="http://schemas.openxmlformats.org/officeDocument/2006/relationships/hyperlink" Target="http://taloesoch.ucoz.ru/" TargetMode="External"/><Relationship Id="rId143" Type="http://schemas.openxmlformats.org/officeDocument/2006/relationships/hyperlink" Target="http://www.osu.ru/news/1722" TargetMode="External"/><Relationship Id="rId350" Type="http://schemas.openxmlformats.org/officeDocument/2006/relationships/hyperlink" Target="http://gub-korr.edusite.ru/" TargetMode="External"/><Relationship Id="rId588" Type="http://schemas.openxmlformats.org/officeDocument/2006/relationships/hyperlink" Target="mailto:cherosov@mail.ru" TargetMode="External"/><Relationship Id="rId795" Type="http://schemas.openxmlformats.org/officeDocument/2006/relationships/hyperlink" Target="mailto:cherosov@mail.ru" TargetMode="External"/><Relationship Id="rId809" Type="http://schemas.openxmlformats.org/officeDocument/2006/relationships/hyperlink" Target="mailto:cherosov@mail.ru" TargetMode="External"/><Relationship Id="rId9" Type="http://schemas.openxmlformats.org/officeDocument/2006/relationships/hyperlink" Target="http://ggf.bsu.edu.ru/Olymp/Geodikt_2016/Default.asp" TargetMode="External"/><Relationship Id="rId210" Type="http://schemas.openxmlformats.org/officeDocument/2006/relationships/hyperlink" Target="http://sokrat-r.ru/news/" TargetMode="External"/><Relationship Id="rId448" Type="http://schemas.openxmlformats.org/officeDocument/2006/relationships/hyperlink" Target="mailto:al-ol1966@bk.ru" TargetMode="External"/><Relationship Id="rId655" Type="http://schemas.openxmlformats.org/officeDocument/2006/relationships/hyperlink" Target="mailto:cherosov@mail.ru" TargetMode="External"/><Relationship Id="rId862" Type="http://schemas.openxmlformats.org/officeDocument/2006/relationships/hyperlink" Target="mailto:cherosov@mail.ru" TargetMode="External"/><Relationship Id="rId1078" Type="http://schemas.openxmlformats.org/officeDocument/2006/relationships/hyperlink" Target="mailto:cherosov@mail.ru" TargetMode="External"/><Relationship Id="rId294" Type="http://schemas.openxmlformats.org/officeDocument/2006/relationships/hyperlink" Target="http://luvr.68edu.ru/" TargetMode="External"/><Relationship Id="rId308" Type="http://schemas.openxmlformats.org/officeDocument/2006/relationships/hyperlink" Target="http://www.tsu.ru/news/tgu-vnov-stal-regionalnoy-ploshchadkoy-dlya-geogra/" TargetMode="External"/><Relationship Id="rId515" Type="http://schemas.openxmlformats.org/officeDocument/2006/relationships/hyperlink" Target="mailto:cherosov@mail.ru" TargetMode="External"/><Relationship Id="rId722" Type="http://schemas.openxmlformats.org/officeDocument/2006/relationships/hyperlink" Target="mailto:cherosov@mail.ru" TargetMode="External"/><Relationship Id="rId89" Type="http://schemas.openxmlformats.org/officeDocument/2006/relationships/hyperlink" Target="http://rggu.ru/projects/dictant/" TargetMode="External"/><Relationship Id="rId154" Type="http://schemas.openxmlformats.org/officeDocument/2006/relationships/hyperlink" Target="https://www.rgo.ru/ru/proekty/vserossiyskiygeograficheskiy-diktant0/vserossiyskiygeograficheskiy-diktant2016;" TargetMode="External"/><Relationship Id="rId361" Type="http://schemas.openxmlformats.org/officeDocument/2006/relationships/hyperlink" Target="http://sgugit.ru/even%20ts/the-russian-geographical-dictation/" TargetMode="External"/><Relationship Id="rId599" Type="http://schemas.openxmlformats.org/officeDocument/2006/relationships/hyperlink" Target="mailto:cherosov@mail.ru" TargetMode="External"/><Relationship Id="rId1005" Type="http://schemas.openxmlformats.org/officeDocument/2006/relationships/hyperlink" Target="mailto:cherosov@mail.ru" TargetMode="External"/><Relationship Id="rId459" Type="http://schemas.openxmlformats.org/officeDocument/2006/relationships/hyperlink" Target="mailto:turizmnt@mail.ru" TargetMode="External"/><Relationship Id="rId666" Type="http://schemas.openxmlformats.org/officeDocument/2006/relationships/hyperlink" Target="mailto:cherosov@mail.ru" TargetMode="External"/><Relationship Id="rId873" Type="http://schemas.openxmlformats.org/officeDocument/2006/relationships/hyperlink" Target="mailto:cherosov@mail.ru" TargetMode="External"/><Relationship Id="rId1089" Type="http://schemas.openxmlformats.org/officeDocument/2006/relationships/hyperlink" Target="mailto:cherosov@mail.ru" TargetMode="External"/><Relationship Id="rId16" Type="http://schemas.openxmlformats.org/officeDocument/2006/relationships/hyperlink" Target="http://atamanovka-sosh.ucoz.ru/dok/vtoroj_vserossijskij_geograficheskij_diktant.pdf" TargetMode="External"/><Relationship Id="rId221" Type="http://schemas.openxmlformats.org/officeDocument/2006/relationships/hyperlink" Target="http://shentschool1.minobr63.ru/category/news/" TargetMode="External"/><Relationship Id="rId319" Type="http://schemas.openxmlformats.org/officeDocument/2006/relationships/hyperlink" Target="http://inza.ulregion.ru/news/10709/" TargetMode="External"/><Relationship Id="rId526" Type="http://schemas.openxmlformats.org/officeDocument/2006/relationships/hyperlink" Target="mailto:cherosov@mail.ru" TargetMode="External"/><Relationship Id="rId733" Type="http://schemas.openxmlformats.org/officeDocument/2006/relationships/hyperlink" Target="mailto:cherosov@mail.ru" TargetMode="External"/><Relationship Id="rId940" Type="http://schemas.openxmlformats.org/officeDocument/2006/relationships/hyperlink" Target="mailto:cherosov@mail.ru" TargetMode="External"/><Relationship Id="rId1016" Type="http://schemas.openxmlformats.org/officeDocument/2006/relationships/hyperlink" Target="mailto:cherosov@mail.ru" TargetMode="External"/><Relationship Id="rId165" Type="http://schemas.openxmlformats.org/officeDocument/2006/relationships/hyperlink" Target="http://mezhgorie-sch-1.ucoz.ru/news/akcija_vserossijskij_geograficheskij_diktant/2016-11-08-261" TargetMode="External"/><Relationship Id="rId372" Type="http://schemas.openxmlformats.org/officeDocument/2006/relationships/hyperlink" Target="mailto:kuzmenko@tppkuban.ru" TargetMode="External"/><Relationship Id="rId677" Type="http://schemas.openxmlformats.org/officeDocument/2006/relationships/hyperlink" Target="mailto:cherosov@mail.ru" TargetMode="External"/><Relationship Id="rId800" Type="http://schemas.openxmlformats.org/officeDocument/2006/relationships/hyperlink" Target="mailto:cherosov@mail.ru" TargetMode="External"/><Relationship Id="rId232" Type="http://schemas.openxmlformats.org/officeDocument/2006/relationships/hyperlink" Target="http://sozvezdie131.ru/" TargetMode="External"/><Relationship Id="rId884" Type="http://schemas.openxmlformats.org/officeDocument/2006/relationships/hyperlink" Target="mailto:cherosov@mail.ru" TargetMode="External"/><Relationship Id="rId27" Type="http://schemas.openxmlformats.org/officeDocument/2006/relationships/hyperlink" Target="http://pgusa.ru/ru/anons/vserossiyskaya-akciya-geograficheskiy-diktant" TargetMode="External"/><Relationship Id="rId537" Type="http://schemas.openxmlformats.org/officeDocument/2006/relationships/hyperlink" Target="mailto:cherosov@mail.ru" TargetMode="External"/><Relationship Id="rId744" Type="http://schemas.openxmlformats.org/officeDocument/2006/relationships/hyperlink" Target="mailto:cherosov@mail.ru" TargetMode="External"/><Relationship Id="rId951" Type="http://schemas.openxmlformats.org/officeDocument/2006/relationships/hyperlink" Target="mailto:cherosov@mail.ru" TargetMode="External"/><Relationship Id="rId80" Type="http://schemas.openxmlformats.org/officeDocument/2006/relationships/hyperlink" Target="http://kgsu.ru/news/view/5859/;jsessionid=8novkeipsxv01dpdi55i7makq" TargetMode="External"/><Relationship Id="rId176" Type="http://schemas.openxmlformats.org/officeDocument/2006/relationships/hyperlink" Target="http://arhscool-1.ois.ru/news/898475" TargetMode="External"/><Relationship Id="rId383" Type="http://schemas.openxmlformats.org/officeDocument/2006/relationships/hyperlink" Target="mailto:eshkovjke@gmail.com" TargetMode="External"/><Relationship Id="rId590" Type="http://schemas.openxmlformats.org/officeDocument/2006/relationships/hyperlink" Target="mailto:cherosov@mail.ru" TargetMode="External"/><Relationship Id="rId604" Type="http://schemas.openxmlformats.org/officeDocument/2006/relationships/hyperlink" Target="mailto:cherosov@mail.ru" TargetMode="External"/><Relationship Id="rId811" Type="http://schemas.openxmlformats.org/officeDocument/2006/relationships/hyperlink" Target="mailto:cherosov@mail.ru" TargetMode="External"/><Relationship Id="rId1027" Type="http://schemas.openxmlformats.org/officeDocument/2006/relationships/hyperlink" Target="mailto:cherosov@mail.ru" TargetMode="External"/><Relationship Id="rId243" Type="http://schemas.openxmlformats.org/officeDocument/2006/relationships/hyperlink" Target="http://students.spbu.ru/mmen-meroprijatija/inye-meropriyatiya.html" TargetMode="External"/><Relationship Id="rId450" Type="http://schemas.openxmlformats.org/officeDocument/2006/relationships/hyperlink" Target="mailto:evgeniya_school@mail.ru" TargetMode="External"/><Relationship Id="rId688" Type="http://schemas.openxmlformats.org/officeDocument/2006/relationships/hyperlink" Target="mailto:cherosov@mail.ru" TargetMode="External"/><Relationship Id="rId895" Type="http://schemas.openxmlformats.org/officeDocument/2006/relationships/hyperlink" Target="mailto:cherosov@mail.ru" TargetMode="External"/><Relationship Id="rId909" Type="http://schemas.openxmlformats.org/officeDocument/2006/relationships/hyperlink" Target="mailto:cherosov@mail.ru" TargetMode="External"/><Relationship Id="rId1080" Type="http://schemas.openxmlformats.org/officeDocument/2006/relationships/hyperlink" Target="mailto:cherosov@mail.ru" TargetMode="External"/><Relationship Id="rId38" Type="http://schemas.openxmlformats.org/officeDocument/2006/relationships/hyperlink" Target="http://www.nevov1.ru/" TargetMode="External"/><Relationship Id="rId103" Type="http://schemas.openxmlformats.org/officeDocument/2006/relationships/hyperlink" Target="http://sch2129uv.mskobr.ru/novosti/vserossijskij_geograficheskij_diktant_v_shkole_2129/" TargetMode="External"/><Relationship Id="rId310" Type="http://schemas.openxmlformats.org/officeDocument/2006/relationships/hyperlink" Target="http://shkola-avk.ucoz.net/" TargetMode="External"/><Relationship Id="rId548" Type="http://schemas.openxmlformats.org/officeDocument/2006/relationships/hyperlink" Target="mailto:cherosov@mail.ru" TargetMode="External"/><Relationship Id="rId755" Type="http://schemas.openxmlformats.org/officeDocument/2006/relationships/hyperlink" Target="mailto:cherosov@mail.ru" TargetMode="External"/><Relationship Id="rId962" Type="http://schemas.openxmlformats.org/officeDocument/2006/relationships/hyperlink" Target="mailto:cherosov@mail.ru" TargetMode="External"/><Relationship Id="rId91" Type="http://schemas.openxmlformats.org/officeDocument/2006/relationships/hyperlink" Target="http://mok.mskobr.ru/" TargetMode="External"/><Relationship Id="rId187" Type="http://schemas.openxmlformats.org/officeDocument/2006/relationships/hyperlink" Target="http://sosh-krkluch.ucoz.ru/" TargetMode="External"/><Relationship Id="rId394" Type="http://schemas.openxmlformats.org/officeDocument/2006/relationships/hyperlink" Target="mailto:begir74@gmail.com" TargetMode="External"/><Relationship Id="rId408" Type="http://schemas.openxmlformats.org/officeDocument/2006/relationships/hyperlink" Target="mailto:mousosh11@list.ru" TargetMode="External"/><Relationship Id="rId615" Type="http://schemas.openxmlformats.org/officeDocument/2006/relationships/hyperlink" Target="mailto:cherosov@mail.ru" TargetMode="External"/><Relationship Id="rId822" Type="http://schemas.openxmlformats.org/officeDocument/2006/relationships/hyperlink" Target="mailto:cherosov@mail.ru" TargetMode="External"/><Relationship Id="rId1038" Type="http://schemas.openxmlformats.org/officeDocument/2006/relationships/hyperlink" Target="mailto:cherosov@mail.ru" TargetMode="External"/><Relationship Id="rId254" Type="http://schemas.openxmlformats.org/officeDocument/2006/relationships/hyperlink" Target="http://www.iroso.ru/index.php/1066-20-noyabrya-2016-goda-sostoitsya-obrazovatelnaya-aktsiya-vserossijskij-geograficheskij-diktant" TargetMode="External"/><Relationship Id="rId699" Type="http://schemas.openxmlformats.org/officeDocument/2006/relationships/hyperlink" Target="mailto:cherosov@mail.ru" TargetMode="External"/><Relationship Id="rId1091" Type="http://schemas.openxmlformats.org/officeDocument/2006/relationships/hyperlink" Target="mailto:cherosov@mail.ru" TargetMode="External"/><Relationship Id="rId1105" Type="http://schemas.openxmlformats.org/officeDocument/2006/relationships/hyperlink" Target="mailto:cherosov@mail.ru" TargetMode="External"/><Relationship Id="rId49" Type="http://schemas.openxmlformats.org/officeDocument/2006/relationships/hyperlink" Target="http://www.kamchatgtu.ru/news/5154.aspx" TargetMode="External"/><Relationship Id="rId114" Type="http://schemas.openxmlformats.org/officeDocument/2006/relationships/hyperlink" Target="http://rta.customs.ru/nrta/index.php?option=com_content&amp;view=article&amp;id=3196:20-2016-1-r&amp;catid=8:notices&amp;Itemid=2250" TargetMode="External"/><Relationship Id="rId461" Type="http://schemas.openxmlformats.org/officeDocument/2006/relationships/hyperlink" Target="mailto:cherosov@mail.ru" TargetMode="External"/><Relationship Id="rId559" Type="http://schemas.openxmlformats.org/officeDocument/2006/relationships/hyperlink" Target="mailto:cherosov@mail.ru" TargetMode="External"/><Relationship Id="rId766" Type="http://schemas.openxmlformats.org/officeDocument/2006/relationships/hyperlink" Target="mailto:cherosov@mail.ru" TargetMode="External"/><Relationship Id="rId198" Type="http://schemas.openxmlformats.org/officeDocument/2006/relationships/hyperlink" Target="http://www.vorkuta-cbs.ru/" TargetMode="External"/><Relationship Id="rId321" Type="http://schemas.openxmlformats.org/officeDocument/2006/relationships/hyperlink" Target="http://www.ulsu.ru/1.html" TargetMode="External"/><Relationship Id="rId419" Type="http://schemas.openxmlformats.org/officeDocument/2006/relationships/hyperlink" Target="mailto:marina.stypnikova.75@gmail.com" TargetMode="External"/><Relationship Id="rId626" Type="http://schemas.openxmlformats.org/officeDocument/2006/relationships/hyperlink" Target="mailto:cherosov@mail.ru" TargetMode="External"/><Relationship Id="rId973" Type="http://schemas.openxmlformats.org/officeDocument/2006/relationships/hyperlink" Target="mailto:cherosov@mail.ru" TargetMode="External"/><Relationship Id="rId1049" Type="http://schemas.openxmlformats.org/officeDocument/2006/relationships/hyperlink" Target="mailto:cherosov@mail.ru" TargetMode="External"/><Relationship Id="rId833" Type="http://schemas.openxmlformats.org/officeDocument/2006/relationships/hyperlink" Target="mailto:cherosov@mail.ru" TargetMode="External"/><Relationship Id="rId1116" Type="http://schemas.openxmlformats.org/officeDocument/2006/relationships/hyperlink" Target="mailto:cherosov@mail.ru" TargetMode="External"/><Relationship Id="rId265" Type="http://schemas.openxmlformats.org/officeDocument/2006/relationships/hyperlink" Target="http://4schoolngo.my1.ru/-diktant-0/vserossiyskiy-geograficheskiy-diktant-2016" TargetMode="External"/><Relationship Id="rId472" Type="http://schemas.openxmlformats.org/officeDocument/2006/relationships/hyperlink" Target="mailto:cherosov@mail.ru" TargetMode="External"/><Relationship Id="rId900" Type="http://schemas.openxmlformats.org/officeDocument/2006/relationships/hyperlink" Target="mailto:cherosov@mail.ru" TargetMode="External"/><Relationship Id="rId125" Type="http://schemas.openxmlformats.org/officeDocument/2006/relationships/hyperlink" Target="http://pf.mstu.edu.ru/" TargetMode="External"/><Relationship Id="rId332" Type="http://schemas.openxmlformats.org/officeDocument/2006/relationships/hyperlink" Target="http://www.74333s006.edusite.ru/" TargetMode="External"/><Relationship Id="rId777" Type="http://schemas.openxmlformats.org/officeDocument/2006/relationships/hyperlink" Target="mailto:cherosov@mail.ru" TargetMode="External"/><Relationship Id="rId984" Type="http://schemas.openxmlformats.org/officeDocument/2006/relationships/hyperlink" Target="mailto:cherosov@mail.ru" TargetMode="External"/><Relationship Id="rId637" Type="http://schemas.openxmlformats.org/officeDocument/2006/relationships/hyperlink" Target="mailto:cherosov@mail.ru" TargetMode="External"/><Relationship Id="rId844" Type="http://schemas.openxmlformats.org/officeDocument/2006/relationships/hyperlink" Target="mailto:cherosov@mail.ru" TargetMode="External"/><Relationship Id="rId276" Type="http://schemas.openxmlformats.org/officeDocument/2006/relationships/hyperlink" Target="http://www.sfmael.ru/" TargetMode="External"/><Relationship Id="rId483" Type="http://schemas.openxmlformats.org/officeDocument/2006/relationships/hyperlink" Target="mailto:cherosov@mail.ru" TargetMode="External"/><Relationship Id="rId690" Type="http://schemas.openxmlformats.org/officeDocument/2006/relationships/hyperlink" Target="mailto:cherosov@mail.ru" TargetMode="External"/><Relationship Id="rId704" Type="http://schemas.openxmlformats.org/officeDocument/2006/relationships/hyperlink" Target="mailto:cherosov@mail.ru" TargetMode="External"/><Relationship Id="rId911" Type="http://schemas.openxmlformats.org/officeDocument/2006/relationships/hyperlink" Target="mailto:cherosov@mail.ru" TargetMode="External"/><Relationship Id="rId40" Type="http://schemas.openxmlformats.org/officeDocument/2006/relationships/hyperlink" Target="http://www.iro38.ru/" TargetMode="External"/><Relationship Id="rId136" Type="http://schemas.openxmlformats.org/officeDocument/2006/relationships/hyperlink" Target="http://yamnik.edusite.ru/p15aa1.html" TargetMode="External"/><Relationship Id="rId343" Type="http://schemas.openxmlformats.org/officeDocument/2006/relationships/hyperlink" Target="http://www.gym1-marpos.edu21.cap.ru/?t=hry&amp;eduid=4426&amp;hry=./4271/210379/262015" TargetMode="External"/><Relationship Id="rId550" Type="http://schemas.openxmlformats.org/officeDocument/2006/relationships/hyperlink" Target="mailto:cherosov@mail.ru" TargetMode="External"/><Relationship Id="rId788" Type="http://schemas.openxmlformats.org/officeDocument/2006/relationships/hyperlink" Target="mailto:cherosov@mail.ru" TargetMode="External"/><Relationship Id="rId995" Type="http://schemas.openxmlformats.org/officeDocument/2006/relationships/hyperlink" Target="mailto:cherosov@mail.ru" TargetMode="External"/><Relationship Id="rId203" Type="http://schemas.openxmlformats.org/officeDocument/2006/relationships/hyperlink" Target="http://www.s-vfu.ru/" TargetMode="External"/><Relationship Id="rId648" Type="http://schemas.openxmlformats.org/officeDocument/2006/relationships/hyperlink" Target="mailto:cherosov@mail.ru" TargetMode="External"/><Relationship Id="rId855" Type="http://schemas.openxmlformats.org/officeDocument/2006/relationships/hyperlink" Target="mailto:cherosov@mail.ru" TargetMode="External"/><Relationship Id="rId1040" Type="http://schemas.openxmlformats.org/officeDocument/2006/relationships/hyperlink" Target="mailto:cherosov@mail.ru" TargetMode="External"/><Relationship Id="rId287" Type="http://schemas.openxmlformats.org/officeDocument/2006/relationships/hyperlink" Target="http://roosamp.68edu.ru/doki/2016/%D0%93%D0%B5%D0%BE%D0%B3%D1%80%D0%B0%D1%84%D0%B8%D1%87%D0%B5%D1%81%D0%BA%D0%B8%D0%B9%20%D0%B4%D0%B8%D0%BA%D1%82%D0%B0%D0%BD%D1%82.rar" TargetMode="External"/><Relationship Id="rId410" Type="http://schemas.openxmlformats.org/officeDocument/2006/relationships/hyperlink" Target="mailto:603101@inbox.ru" TargetMode="External"/><Relationship Id="rId494" Type="http://schemas.openxmlformats.org/officeDocument/2006/relationships/hyperlink" Target="mailto:cherosov@mail.ru" TargetMode="External"/><Relationship Id="rId508" Type="http://schemas.openxmlformats.org/officeDocument/2006/relationships/hyperlink" Target="mailto:cherosov@mail.ru" TargetMode="External"/><Relationship Id="rId715" Type="http://schemas.openxmlformats.org/officeDocument/2006/relationships/hyperlink" Target="mailto:cherosov@mail.ru" TargetMode="External"/><Relationship Id="rId922" Type="http://schemas.openxmlformats.org/officeDocument/2006/relationships/hyperlink" Target="mailto:cherosov@mail.ru" TargetMode="External"/><Relationship Id="rId147" Type="http://schemas.openxmlformats.org/officeDocument/2006/relationships/hyperlink" Target="http://59323s003.edusite.ru/" TargetMode="External"/><Relationship Id="rId354" Type="http://schemas.openxmlformats.org/officeDocument/2006/relationships/hyperlink" Target="http://aksshool.ru/" TargetMode="External"/><Relationship Id="rId799" Type="http://schemas.openxmlformats.org/officeDocument/2006/relationships/hyperlink" Target="mailto:cherosov@mail.ru" TargetMode="External"/><Relationship Id="rId51" Type="http://schemas.openxmlformats.org/officeDocument/2006/relationships/hyperlink" Target="http://dg-licey1.ru/node/523" TargetMode="External"/><Relationship Id="rId561" Type="http://schemas.openxmlformats.org/officeDocument/2006/relationships/hyperlink" Target="mailto:cherosov@mail.ru" TargetMode="External"/><Relationship Id="rId659" Type="http://schemas.openxmlformats.org/officeDocument/2006/relationships/hyperlink" Target="mailto:cherosov@mail.ru" TargetMode="External"/><Relationship Id="rId866" Type="http://schemas.openxmlformats.org/officeDocument/2006/relationships/hyperlink" Target="mailto:cherosov@mail.ru" TargetMode="External"/><Relationship Id="rId214" Type="http://schemas.openxmlformats.org/officeDocument/2006/relationships/hyperlink" Target="http://hleborobnoe.ru/" TargetMode="External"/><Relationship Id="rId298" Type="http://schemas.openxmlformats.org/officeDocument/2006/relationships/hyperlink" Target="http://scool-ol2.narod.ru/news/geograficheskij_diktant/2016-11-04-465" TargetMode="External"/><Relationship Id="rId421" Type="http://schemas.openxmlformats.org/officeDocument/2006/relationships/hyperlink" Target="mailto:school8ishim@mail.ru" TargetMode="External"/><Relationship Id="rId519" Type="http://schemas.openxmlformats.org/officeDocument/2006/relationships/hyperlink" Target="mailto:cherosov@mail.ru" TargetMode="External"/><Relationship Id="rId1051" Type="http://schemas.openxmlformats.org/officeDocument/2006/relationships/hyperlink" Target="mailto:cherosov@mail.ru" TargetMode="External"/><Relationship Id="rId158" Type="http://schemas.openxmlformats.org/officeDocument/2006/relationships/hyperlink" Target="http://mfmgutu.ru/" TargetMode="External"/><Relationship Id="rId726" Type="http://schemas.openxmlformats.org/officeDocument/2006/relationships/hyperlink" Target="mailto:cherosov@mail.ru" TargetMode="External"/><Relationship Id="rId933" Type="http://schemas.openxmlformats.org/officeDocument/2006/relationships/hyperlink" Target="mailto:cherosov@mail.ru" TargetMode="External"/><Relationship Id="rId1009" Type="http://schemas.openxmlformats.org/officeDocument/2006/relationships/hyperlink" Target="mailto:cherosov@mail.ru" TargetMode="External"/><Relationship Id="rId62" Type="http://schemas.openxmlformats.org/officeDocument/2006/relationships/hyperlink" Target="http://armavir-cbs.ru/news/vserossiyskiy-geograficheskiy-diktant" TargetMode="External"/><Relationship Id="rId365" Type="http://schemas.openxmlformats.org/officeDocument/2006/relationships/hyperlink" Target="mailto:schyskoe@yandex.ru" TargetMode="External"/><Relationship Id="rId572" Type="http://schemas.openxmlformats.org/officeDocument/2006/relationships/hyperlink" Target="mailto:cherosov@mail.ru" TargetMode="Externa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hyperlink" Target="mailto:lavrovo_2005@mail.ru" TargetMode="External"/><Relationship Id="rId117" Type="http://schemas.openxmlformats.org/officeDocument/2006/relationships/hyperlink" Target="mailto:stpetergof-lib@yandex.ru" TargetMode="External"/><Relationship Id="rId21" Type="http://schemas.openxmlformats.org/officeDocument/2006/relationships/hyperlink" Target="mailto:malinkalac@gmail.com" TargetMode="External"/><Relationship Id="rId42" Type="http://schemas.openxmlformats.org/officeDocument/2006/relationships/hyperlink" Target="mailto:rech_n_i@school655.ru" TargetMode="External"/><Relationship Id="rId47" Type="http://schemas.openxmlformats.org/officeDocument/2006/relationships/hyperlink" Target="mailto:mousosh11@list.ru" TargetMode="External"/><Relationship Id="rId63" Type="http://schemas.openxmlformats.org/officeDocument/2006/relationships/hyperlink" Target="mailto:alla.akhmietova@mail.ru" TargetMode="External"/><Relationship Id="rId68" Type="http://schemas.openxmlformats.org/officeDocument/2006/relationships/hyperlink" Target="mailto:scho_roshino@mail.ru" TargetMode="External"/><Relationship Id="rId84" Type="http://schemas.openxmlformats.org/officeDocument/2006/relationships/hyperlink" Target="https://e.mail.ru/compose/?mailto=mailto%3ametodkaz@yandex.ru" TargetMode="External"/><Relationship Id="rId89" Type="http://schemas.openxmlformats.org/officeDocument/2006/relationships/hyperlink" Target="mailto:selyanina.vera@mail.ru" TargetMode="External"/><Relationship Id="rId112" Type="http://schemas.openxmlformats.org/officeDocument/2006/relationships/hyperlink" Target="mailto:svetlana_chakina@mail.ru" TargetMode="External"/><Relationship Id="rId133" Type="http://schemas.openxmlformats.org/officeDocument/2006/relationships/hyperlink" Target="mailto:school8ishim@mail.ru" TargetMode="External"/><Relationship Id="rId138" Type="http://schemas.openxmlformats.org/officeDocument/2006/relationships/hyperlink" Target="mailto:drozdova@bsu.edu" TargetMode="External"/><Relationship Id="rId154" Type="http://schemas.openxmlformats.org/officeDocument/2006/relationships/hyperlink" Target="mailto:grebnewa.tatjana2016@yandex.ru" TargetMode="External"/><Relationship Id="rId159" Type="http://schemas.openxmlformats.org/officeDocument/2006/relationships/hyperlink" Target="mailto:umc.sultanova@mail.ru" TargetMode="External"/><Relationship Id="rId175" Type="http://schemas.openxmlformats.org/officeDocument/2006/relationships/hyperlink" Target="mailto:elena-22s@mail.ru" TargetMode="External"/><Relationship Id="rId170" Type="http://schemas.openxmlformats.org/officeDocument/2006/relationships/hyperlink" Target="mailto:elena-22s@mail.ru" TargetMode="External"/><Relationship Id="rId16" Type="http://schemas.openxmlformats.org/officeDocument/2006/relationships/hyperlink" Target="mailto:selyanina.vera@mail.ru" TargetMode="External"/><Relationship Id="rId107" Type="http://schemas.openxmlformats.org/officeDocument/2006/relationships/hyperlink" Target="mailto:Yan-geo@bk.ru" TargetMode="External"/><Relationship Id="rId11" Type="http://schemas.openxmlformats.org/officeDocument/2006/relationships/hyperlink" Target="https://e.mail.ru/compose/?mailto=mailto%3ametodkaz@yandex.ru" TargetMode="External"/><Relationship Id="rId32" Type="http://schemas.openxmlformats.org/officeDocument/2006/relationships/hyperlink" Target="mailto:begir74@gmail.com" TargetMode="External"/><Relationship Id="rId37" Type="http://schemas.openxmlformats.org/officeDocument/2006/relationships/hyperlink" Target="mailto:balchar.anna@mail.ru" TargetMode="External"/><Relationship Id="rId53" Type="http://schemas.openxmlformats.org/officeDocument/2006/relationships/hyperlink" Target="mailto:turizmnt@mail.ru" TargetMode="External"/><Relationship Id="rId58" Type="http://schemas.openxmlformats.org/officeDocument/2006/relationships/hyperlink" Target="mailto:marina.stypnikova.75@gmail.com" TargetMode="External"/><Relationship Id="rId74" Type="http://schemas.openxmlformats.org/officeDocument/2006/relationships/hyperlink" Target="mailto:khingan-press@mail.ru" TargetMode="External"/><Relationship Id="rId79" Type="http://schemas.openxmlformats.org/officeDocument/2006/relationships/hyperlink" Target="mailto:kor@irigs.irk.ru" TargetMode="External"/><Relationship Id="rId102" Type="http://schemas.openxmlformats.org/officeDocument/2006/relationships/hyperlink" Target="mailto:yamnik@yandex.ru" TargetMode="External"/><Relationship Id="rId123" Type="http://schemas.openxmlformats.org/officeDocument/2006/relationships/hyperlink" Target="mailto:603111@mail.ru" TargetMode="External"/><Relationship Id="rId128" Type="http://schemas.openxmlformats.org/officeDocument/2006/relationships/hyperlink" Target="mailto:bondschool@yandex.ru" TargetMode="External"/><Relationship Id="rId144" Type="http://schemas.openxmlformats.org/officeDocument/2006/relationships/hyperlink" Target="mailto:barannikovann@mail.ru" TargetMode="External"/><Relationship Id="rId149" Type="http://schemas.openxmlformats.org/officeDocument/2006/relationships/hyperlink" Target="mailto:gashevallo@mail.ru" TargetMode="External"/><Relationship Id="rId5" Type="http://schemas.openxmlformats.org/officeDocument/2006/relationships/hyperlink" Target="mailto:gruzentseva@mail.ru" TargetMode="External"/><Relationship Id="rId90" Type="http://schemas.openxmlformats.org/officeDocument/2006/relationships/hyperlink" Target="mailto:elena_zashitnoe@mail.ru" TargetMode="External"/><Relationship Id="rId95" Type="http://schemas.openxmlformats.org/officeDocument/2006/relationships/hyperlink" Target="mailto:eshkovjke@gmail.com" TargetMode="External"/><Relationship Id="rId160" Type="http://schemas.openxmlformats.org/officeDocument/2006/relationships/hyperlink" Target="mailto:skrolga48@mail.ru" TargetMode="External"/><Relationship Id="rId165" Type="http://schemas.openxmlformats.org/officeDocument/2006/relationships/hyperlink" Target="mailto:u4ilka-mu4ilka@rambler.ru" TargetMode="External"/><Relationship Id="rId22" Type="http://schemas.openxmlformats.org/officeDocument/2006/relationships/hyperlink" Target="mailto:eshkovjke@gmail.com" TargetMode="External"/><Relationship Id="rId27" Type="http://schemas.openxmlformats.org/officeDocument/2006/relationships/hyperlink" Target="mailto:lychkovoschool2016@yandex.ru" TargetMode="External"/><Relationship Id="rId43" Type="http://schemas.openxmlformats.org/officeDocument/2006/relationships/hyperlink" Target="mailto:stpetergof-lib@yandex.ru" TargetMode="External"/><Relationship Id="rId48" Type="http://schemas.openxmlformats.org/officeDocument/2006/relationships/hyperlink" Target="mailto:school92007@mail.ru" TargetMode="External"/><Relationship Id="rId64" Type="http://schemas.openxmlformats.org/officeDocument/2006/relationships/hyperlink" Target="mailto:zulfiya_batrshin@mail.ru" TargetMode="External"/><Relationship Id="rId69" Type="http://schemas.openxmlformats.org/officeDocument/2006/relationships/hyperlink" Target="mailto:Stabr78@yandex.ru" TargetMode="External"/><Relationship Id="rId113" Type="http://schemas.openxmlformats.org/officeDocument/2006/relationships/hyperlink" Target="mailto:LarisaOsipova68@yandex.ru" TargetMode="External"/><Relationship Id="rId118" Type="http://schemas.openxmlformats.org/officeDocument/2006/relationships/hyperlink" Target="mailto:s427@ya.ru" TargetMode="External"/><Relationship Id="rId134" Type="http://schemas.openxmlformats.org/officeDocument/2006/relationships/hyperlink" Target="mailto:school-91@mail.ru" TargetMode="External"/><Relationship Id="rId139" Type="http://schemas.openxmlformats.org/officeDocument/2006/relationships/hyperlink" Target="mailto:mouprir2009@mail.ru" TargetMode="External"/><Relationship Id="rId80" Type="http://schemas.openxmlformats.org/officeDocument/2006/relationships/hyperlink" Target="mailto:l.kardymon@mail.ru" TargetMode="External"/><Relationship Id="rId85" Type="http://schemas.openxmlformats.org/officeDocument/2006/relationships/hyperlink" Target="mailto:Ato-irina@mail.ru" TargetMode="External"/><Relationship Id="rId150" Type="http://schemas.openxmlformats.org/officeDocument/2006/relationships/hyperlink" Target="mailto:mokshino@mail.ru" TargetMode="External"/><Relationship Id="rId155" Type="http://schemas.openxmlformats.org/officeDocument/2006/relationships/hyperlink" Target="mailto:lipatnikova.galochka@mail.ru" TargetMode="External"/><Relationship Id="rId171" Type="http://schemas.openxmlformats.org/officeDocument/2006/relationships/hyperlink" Target="mailto:Mar050278@yandex.ru" TargetMode="External"/><Relationship Id="rId176" Type="http://schemas.openxmlformats.org/officeDocument/2006/relationships/hyperlink" Target="mailto:Mar050278@yandex.ru" TargetMode="External"/><Relationship Id="rId12" Type="http://schemas.openxmlformats.org/officeDocument/2006/relationships/hyperlink" Target="mailto:Ato-irina@mail.ru" TargetMode="External"/><Relationship Id="rId17" Type="http://schemas.openxmlformats.org/officeDocument/2006/relationships/hyperlink" Target="mailto:elena_zashitnoe@mail.ru" TargetMode="External"/><Relationship Id="rId33" Type="http://schemas.openxmlformats.org/officeDocument/2006/relationships/hyperlink" Target="mailto:Yan-geo@bk.ru" TargetMode="External"/><Relationship Id="rId38" Type="http://schemas.openxmlformats.org/officeDocument/2006/relationships/hyperlink" Target="mailto:svetlana_chakina@mail.ru" TargetMode="External"/><Relationship Id="rId59" Type="http://schemas.openxmlformats.org/officeDocument/2006/relationships/hyperlink" Target="mailto:chebanenko.tatyana@mail.ru" TargetMode="External"/><Relationship Id="rId103" Type="http://schemas.openxmlformats.org/officeDocument/2006/relationships/hyperlink" Target="mailto:zanina1976@gmail.com" TargetMode="External"/><Relationship Id="rId108" Type="http://schemas.openxmlformats.org/officeDocument/2006/relationships/hyperlink" Target="mailto:tschool6@mail.ru" TargetMode="External"/><Relationship Id="rId124" Type="http://schemas.openxmlformats.org/officeDocument/2006/relationships/hyperlink" Target="mailto:MOY_SOH_N15@mail.ru" TargetMode="External"/><Relationship Id="rId129" Type="http://schemas.openxmlformats.org/officeDocument/2006/relationships/hyperlink" Target="mailto:elena-nagovie@rambler.ru" TargetMode="External"/><Relationship Id="rId54" Type="http://schemas.openxmlformats.org/officeDocument/2006/relationships/hyperlink" Target="mailto:tatyana5162@yandex.ru" TargetMode="External"/><Relationship Id="rId70" Type="http://schemas.openxmlformats.org/officeDocument/2006/relationships/hyperlink" Target="mailto:rectorat@pgusa.ru" TargetMode="External"/><Relationship Id="rId75" Type="http://schemas.openxmlformats.org/officeDocument/2006/relationships/hyperlink" Target="mailto:zav_spo@mail.ru" TargetMode="External"/><Relationship Id="rId91" Type="http://schemas.openxmlformats.org/officeDocument/2006/relationships/hyperlink" Target="mailto:sotnicowo@yandex.ru" TargetMode="External"/><Relationship Id="rId96" Type="http://schemas.openxmlformats.org/officeDocument/2006/relationships/hyperlink" Target="mailto:ruy@ruy.ru" TargetMode="External"/><Relationship Id="rId140" Type="http://schemas.openxmlformats.org/officeDocument/2006/relationships/hyperlink" Target="mailto:ikko@lenta.ru" TargetMode="External"/><Relationship Id="rId145" Type="http://schemas.openxmlformats.org/officeDocument/2006/relationships/hyperlink" Target="mailto:v87@mail.ru" TargetMode="External"/><Relationship Id="rId161" Type="http://schemas.openxmlformats.org/officeDocument/2006/relationships/hyperlink" Target="mailto:al-ol1966@bk.ru" TargetMode="External"/><Relationship Id="rId166" Type="http://schemas.openxmlformats.org/officeDocument/2006/relationships/hyperlink" Target="mailto:wmaphil@mail.ru" TargetMode="External"/><Relationship Id="rId1" Type="http://schemas.openxmlformats.org/officeDocument/2006/relationships/hyperlink" Target="mailto:biblrub@mail.ru" TargetMode="External"/><Relationship Id="rId6" Type="http://schemas.openxmlformats.org/officeDocument/2006/relationships/hyperlink" Target="mailto:kor@irigs.irk.ru" TargetMode="External"/><Relationship Id="rId23" Type="http://schemas.openxmlformats.org/officeDocument/2006/relationships/hyperlink" Target="mailto:ruy@ruy.ru" TargetMode="External"/><Relationship Id="rId28" Type="http://schemas.openxmlformats.org/officeDocument/2006/relationships/hyperlink" Target="mailto:yamnik@yandex.ru" TargetMode="External"/><Relationship Id="rId49" Type="http://schemas.openxmlformats.org/officeDocument/2006/relationships/hyperlink" Target="mailto:603101@inbox.ru" TargetMode="External"/><Relationship Id="rId114" Type="http://schemas.openxmlformats.org/officeDocument/2006/relationships/hyperlink" Target="https://mail.yandex.ru/?uid=96974060&amp;login=kerenceva" TargetMode="External"/><Relationship Id="rId119" Type="http://schemas.openxmlformats.org/officeDocument/2006/relationships/hyperlink" Target="mailto:oth1959@mail.ru" TargetMode="External"/><Relationship Id="rId10" Type="http://schemas.openxmlformats.org/officeDocument/2006/relationships/hyperlink" Target="mailto:kuzmenko@tppkuban.ru" TargetMode="External"/><Relationship Id="rId31" Type="http://schemas.openxmlformats.org/officeDocument/2006/relationships/hyperlink" Target="mailto:zavuch_nsk@mail.ru" TargetMode="External"/><Relationship Id="rId44" Type="http://schemas.openxmlformats.org/officeDocument/2006/relationships/hyperlink" Target="mailto:s427@ya.ru" TargetMode="External"/><Relationship Id="rId52" Type="http://schemas.openxmlformats.org/officeDocument/2006/relationships/hyperlink" Target="mailto:azischool@mail.ru" TargetMode="External"/><Relationship Id="rId60" Type="http://schemas.openxmlformats.org/officeDocument/2006/relationships/hyperlink" Target="mailto:school8ishim@mail.ru" TargetMode="External"/><Relationship Id="rId65" Type="http://schemas.openxmlformats.org/officeDocument/2006/relationships/hyperlink" Target="mailto:grebnewa.tatjana2016@yandex.ru" TargetMode="External"/><Relationship Id="rId73" Type="http://schemas.openxmlformats.org/officeDocument/2006/relationships/hyperlink" Target="mailto:biblrub@mail.ru" TargetMode="External"/><Relationship Id="rId78" Type="http://schemas.openxmlformats.org/officeDocument/2006/relationships/hyperlink" Target="mailto:gruzentseva@mail.ru" TargetMode="External"/><Relationship Id="rId81" Type="http://schemas.openxmlformats.org/officeDocument/2006/relationships/hyperlink" Target="mailto:firstmednogorsk@mail.ru" TargetMode="External"/><Relationship Id="rId86" Type="http://schemas.openxmlformats.org/officeDocument/2006/relationships/hyperlink" Target="mailto:Yulcha_89@mail.ru" TargetMode="External"/><Relationship Id="rId94" Type="http://schemas.openxmlformats.org/officeDocument/2006/relationships/hyperlink" Target="mailto:malinkalac@gmail.com" TargetMode="External"/><Relationship Id="rId99" Type="http://schemas.openxmlformats.org/officeDocument/2006/relationships/hyperlink" Target="mailto:demyansk_sec_sch@mail.ru" TargetMode="External"/><Relationship Id="rId101" Type="http://schemas.openxmlformats.org/officeDocument/2006/relationships/hyperlink" Target="mailto:lychkovoschool2016@yandex.ru" TargetMode="External"/><Relationship Id="rId122" Type="http://schemas.openxmlformats.org/officeDocument/2006/relationships/hyperlink" Target="mailto:603101@inbox.ru" TargetMode="External"/><Relationship Id="rId130" Type="http://schemas.openxmlformats.org/officeDocument/2006/relationships/hyperlink" Target="mailto:irinka14.08@mail.ru" TargetMode="External"/><Relationship Id="rId135" Type="http://schemas.openxmlformats.org/officeDocument/2006/relationships/hyperlink" Target="mailto:geofak54@yandex.ru" TargetMode="External"/><Relationship Id="rId143" Type="http://schemas.openxmlformats.org/officeDocument/2006/relationships/hyperlink" Target="mailto:gounpopu-1@yandex.ru" TargetMode="External"/><Relationship Id="rId148" Type="http://schemas.openxmlformats.org/officeDocument/2006/relationships/hyperlink" Target="mailto:mtomari@mail.ru" TargetMode="External"/><Relationship Id="rId151" Type="http://schemas.openxmlformats.org/officeDocument/2006/relationships/hyperlink" Target="mailto:Tatiana.GEO.3005@yandex.ru" TargetMode="External"/><Relationship Id="rId156" Type="http://schemas.openxmlformats.org/officeDocument/2006/relationships/hyperlink" Target="mailto:labazova.t@gmail.com;" TargetMode="External"/><Relationship Id="rId164" Type="http://schemas.openxmlformats.org/officeDocument/2006/relationships/hyperlink" Target="mailto:avshumilova11@mail.ru" TargetMode="External"/><Relationship Id="rId169" Type="http://schemas.openxmlformats.org/officeDocument/2006/relationships/hyperlink" Target="mailto:eshkovjke@gmail.com" TargetMode="External"/><Relationship Id="rId177" Type="http://schemas.openxmlformats.org/officeDocument/2006/relationships/hyperlink" Target="mailto:centr_o@mail.ru" TargetMode="External"/><Relationship Id="rId4" Type="http://schemas.openxmlformats.org/officeDocument/2006/relationships/hyperlink" Target="mailto:olimpgeo@mail.ru" TargetMode="External"/><Relationship Id="rId9" Type="http://schemas.openxmlformats.org/officeDocument/2006/relationships/hyperlink" Target="mailto:super.ivani13@yandex.ru" TargetMode="External"/><Relationship Id="rId172" Type="http://schemas.openxmlformats.org/officeDocument/2006/relationships/hyperlink" Target="mailto:centr_o@mail.ru" TargetMode="External"/><Relationship Id="rId13" Type="http://schemas.openxmlformats.org/officeDocument/2006/relationships/hyperlink" Target="mailto:Yulcha_89@mail.ru" TargetMode="External"/><Relationship Id="rId18" Type="http://schemas.openxmlformats.org/officeDocument/2006/relationships/hyperlink" Target="mailto:sotnicowo@yandex.ru" TargetMode="External"/><Relationship Id="rId39" Type="http://schemas.openxmlformats.org/officeDocument/2006/relationships/hyperlink" Target="mailto:LarisaOsipova68@yandex.ru" TargetMode="External"/><Relationship Id="rId109" Type="http://schemas.openxmlformats.org/officeDocument/2006/relationships/hyperlink" Target="http://roksi0307yandex.ru/" TargetMode="External"/><Relationship Id="rId34" Type="http://schemas.openxmlformats.org/officeDocument/2006/relationships/hyperlink" Target="mailto:tschool6@mail.ru" TargetMode="External"/><Relationship Id="rId50" Type="http://schemas.openxmlformats.org/officeDocument/2006/relationships/hyperlink" Target="mailto:603111@mail.ru" TargetMode="External"/><Relationship Id="rId55" Type="http://schemas.openxmlformats.org/officeDocument/2006/relationships/hyperlink" Target="mailto:bondschool@yandex.ru" TargetMode="External"/><Relationship Id="rId76" Type="http://schemas.openxmlformats.org/officeDocument/2006/relationships/hyperlink" Target="mailto:schyskoe@yandex.ru" TargetMode="External"/><Relationship Id="rId97" Type="http://schemas.openxmlformats.org/officeDocument/2006/relationships/hyperlink" Target="mailto:helenstyle32@gmail.com" TargetMode="External"/><Relationship Id="rId104" Type="http://schemas.openxmlformats.org/officeDocument/2006/relationships/hyperlink" Target="mailto:zubovka_tat@mail.ru" TargetMode="External"/><Relationship Id="rId120" Type="http://schemas.openxmlformats.org/officeDocument/2006/relationships/hyperlink" Target="mailto:mousosh11@list.ru" TargetMode="External"/><Relationship Id="rId125" Type="http://schemas.openxmlformats.org/officeDocument/2006/relationships/hyperlink" Target="mailto:aziaschool@mail.ru" TargetMode="External"/><Relationship Id="rId141" Type="http://schemas.openxmlformats.org/officeDocument/2006/relationships/hyperlink" Target="mailto:Elevino2004@mail.ru" TargetMode="External"/><Relationship Id="rId146" Type="http://schemas.openxmlformats.org/officeDocument/2006/relationships/hyperlink" Target="mailto:fgo@samgtu.ru;ovtuzova@mail.ru" TargetMode="External"/><Relationship Id="rId167" Type="http://schemas.openxmlformats.org/officeDocument/2006/relationships/hyperlink" Target="mailto:dobrianin2011@yandex.ru" TargetMode="External"/><Relationship Id="rId7" Type="http://schemas.openxmlformats.org/officeDocument/2006/relationships/hyperlink" Target="mailto:l.kardymon@mail.ru" TargetMode="External"/><Relationship Id="rId71" Type="http://schemas.openxmlformats.org/officeDocument/2006/relationships/hyperlink" Target="mailto:Elevino2004@maiL.ru" TargetMode="External"/><Relationship Id="rId92" Type="http://schemas.openxmlformats.org/officeDocument/2006/relationships/hyperlink" Target="mailto:buzyakova@rambler.ru%22;%22buzyakova@rambler.ru%22)" TargetMode="External"/><Relationship Id="rId162" Type="http://schemas.openxmlformats.org/officeDocument/2006/relationships/hyperlink" Target="mailto:school-alik@yandex.ru" TargetMode="External"/><Relationship Id="rId2" Type="http://schemas.openxmlformats.org/officeDocument/2006/relationships/hyperlink" Target="mailto:zav_spo@mail.ru" TargetMode="External"/><Relationship Id="rId29" Type="http://schemas.openxmlformats.org/officeDocument/2006/relationships/hyperlink" Target="mailto:zanina1976@gmail.com" TargetMode="External"/><Relationship Id="rId24" Type="http://schemas.openxmlformats.org/officeDocument/2006/relationships/hyperlink" Target="mailto:orud.sch@gmail.com" TargetMode="External"/><Relationship Id="rId40" Type="http://schemas.openxmlformats.org/officeDocument/2006/relationships/hyperlink" Target="https://mail.yandex.ru/?uid=96974060&amp;login=kerenceva" TargetMode="External"/><Relationship Id="rId45" Type="http://schemas.openxmlformats.org/officeDocument/2006/relationships/hyperlink" Target="mailto:oth1959@mail.ru" TargetMode="External"/><Relationship Id="rId66" Type="http://schemas.openxmlformats.org/officeDocument/2006/relationships/hyperlink" Target="mailto:nasha_sfera@mail.ru" TargetMode="External"/><Relationship Id="rId87" Type="http://schemas.openxmlformats.org/officeDocument/2006/relationships/hyperlink" Target="mailto:mouigarka@mail.ru" TargetMode="External"/><Relationship Id="rId110" Type="http://schemas.openxmlformats.org/officeDocument/2006/relationships/hyperlink" Target="mailto:tyva_school_180@mail.ru" TargetMode="External"/><Relationship Id="rId115" Type="http://schemas.openxmlformats.org/officeDocument/2006/relationships/hyperlink" Target="mailto:moubogsc@mail.ru" TargetMode="External"/><Relationship Id="rId131" Type="http://schemas.openxmlformats.org/officeDocument/2006/relationships/hyperlink" Target="mailto:marina.stypnikova.75@gmail.com" TargetMode="External"/><Relationship Id="rId136" Type="http://schemas.openxmlformats.org/officeDocument/2006/relationships/hyperlink" Target="mailto:alla.akhmietova@mail.ru" TargetMode="External"/><Relationship Id="rId157" Type="http://schemas.openxmlformats.org/officeDocument/2006/relationships/hyperlink" Target="mailto:purvina64@m&#1072;il.ru" TargetMode="External"/><Relationship Id="rId178" Type="http://schemas.openxmlformats.org/officeDocument/2006/relationships/hyperlink" Target="mailto:turizmnt@mail.ru" TargetMode="External"/><Relationship Id="rId61" Type="http://schemas.openxmlformats.org/officeDocument/2006/relationships/hyperlink" Target="mailto:school-91@mail.ru" TargetMode="External"/><Relationship Id="rId82" Type="http://schemas.openxmlformats.org/officeDocument/2006/relationships/hyperlink" Target="mailto:super.ivani13@yandex.ru" TargetMode="External"/><Relationship Id="rId152" Type="http://schemas.openxmlformats.org/officeDocument/2006/relationships/hyperlink" Target="mailto:scho_roshino@mail.ru" TargetMode="External"/><Relationship Id="rId173" Type="http://schemas.openxmlformats.org/officeDocument/2006/relationships/hyperlink" Target="mailto:turizmnt@mail.ru" TargetMode="External"/><Relationship Id="rId19" Type="http://schemas.openxmlformats.org/officeDocument/2006/relationships/hyperlink" Target="mailto:buzyakova@rambler.ru" TargetMode="External"/><Relationship Id="rId14" Type="http://schemas.openxmlformats.org/officeDocument/2006/relationships/hyperlink" Target="mailto:mouigarka@mail.ru" TargetMode="External"/><Relationship Id="rId30" Type="http://schemas.openxmlformats.org/officeDocument/2006/relationships/hyperlink" Target="mailto:zubovka_tat@mail.ru" TargetMode="External"/><Relationship Id="rId35" Type="http://schemas.openxmlformats.org/officeDocument/2006/relationships/hyperlink" Target="http://roksi0307yandex.ru/" TargetMode="External"/><Relationship Id="rId56" Type="http://schemas.openxmlformats.org/officeDocument/2006/relationships/hyperlink" Target="mailto:elena-nagovie@rambler.ru" TargetMode="External"/><Relationship Id="rId77" Type="http://schemas.openxmlformats.org/officeDocument/2006/relationships/hyperlink" Target="mailto:olimpgeo@mail.ru" TargetMode="External"/><Relationship Id="rId100" Type="http://schemas.openxmlformats.org/officeDocument/2006/relationships/hyperlink" Target="mailto:lavrovo_2005@mail.ru" TargetMode="External"/><Relationship Id="rId105" Type="http://schemas.openxmlformats.org/officeDocument/2006/relationships/hyperlink" Target="mailto:zavuch_nsk@mail.ru" TargetMode="External"/><Relationship Id="rId126" Type="http://schemas.openxmlformats.org/officeDocument/2006/relationships/hyperlink" Target="mailto:turizmnt@mail.ru" TargetMode="External"/><Relationship Id="rId147" Type="http://schemas.openxmlformats.org/officeDocument/2006/relationships/hyperlink" Target="mailto:k&#1086;rs&#1072;k&#1086;v-s&#1086;shl@mail.ru" TargetMode="External"/><Relationship Id="rId168" Type="http://schemas.openxmlformats.org/officeDocument/2006/relationships/hyperlink" Target="mailto:docmins@yandex.ru" TargetMode="External"/><Relationship Id="rId8" Type="http://schemas.openxmlformats.org/officeDocument/2006/relationships/hyperlink" Target="mailto:firstmednogorsk@mail.ru" TargetMode="External"/><Relationship Id="rId51" Type="http://schemas.openxmlformats.org/officeDocument/2006/relationships/hyperlink" Target="mailto:MOY_SOH_N15@mail.ru" TargetMode="External"/><Relationship Id="rId72" Type="http://schemas.openxmlformats.org/officeDocument/2006/relationships/hyperlink" Target="mailto:docmins@yandex.ru" TargetMode="External"/><Relationship Id="rId93" Type="http://schemas.openxmlformats.org/officeDocument/2006/relationships/hyperlink" Target="mailto:zoriniv1985@gmail.com" TargetMode="External"/><Relationship Id="rId98" Type="http://schemas.openxmlformats.org/officeDocument/2006/relationships/hyperlink" Target="mailto:orud.sch@gmail.com" TargetMode="External"/><Relationship Id="rId121" Type="http://schemas.openxmlformats.org/officeDocument/2006/relationships/hyperlink" Target="mailto:school92007@mail.ru" TargetMode="External"/><Relationship Id="rId142" Type="http://schemas.openxmlformats.org/officeDocument/2006/relationships/hyperlink" Target="mailto:school3seraf@gmail.com" TargetMode="External"/><Relationship Id="rId163" Type="http://schemas.openxmlformats.org/officeDocument/2006/relationships/hyperlink" Target="mailto:evgeniya_school@mail.ru" TargetMode="External"/><Relationship Id="rId3" Type="http://schemas.openxmlformats.org/officeDocument/2006/relationships/hyperlink" Target="mailto:schyskoe@yandex.ru" TargetMode="External"/><Relationship Id="rId25" Type="http://schemas.openxmlformats.org/officeDocument/2006/relationships/hyperlink" Target="mailto:demyansk_sec_sch@mail.ru" TargetMode="External"/><Relationship Id="rId46" Type="http://schemas.openxmlformats.org/officeDocument/2006/relationships/hyperlink" Target="mailto:adm@&#1096;&#1082;8.&#1088;&#1092;" TargetMode="External"/><Relationship Id="rId67" Type="http://schemas.openxmlformats.org/officeDocument/2006/relationships/hyperlink" Target="mailto:gimn2ys@vandex.ru" TargetMode="External"/><Relationship Id="rId116" Type="http://schemas.openxmlformats.org/officeDocument/2006/relationships/hyperlink" Target="mailto:rech_n_i@school655.ru" TargetMode="External"/><Relationship Id="rId137" Type="http://schemas.openxmlformats.org/officeDocument/2006/relationships/hyperlink" Target="mailto:zulfiya_batrshin@mail.ru" TargetMode="External"/><Relationship Id="rId158" Type="http://schemas.openxmlformats.org/officeDocument/2006/relationships/hyperlink" Target="mailto:mansurovaliyamans@yandex.ru" TargetMode="External"/><Relationship Id="rId20" Type="http://schemas.openxmlformats.org/officeDocument/2006/relationships/hyperlink" Target="mailto:zoriniv1985@gmail.com" TargetMode="External"/><Relationship Id="rId41" Type="http://schemas.openxmlformats.org/officeDocument/2006/relationships/hyperlink" Target="mailto:moubogsc@mail.ru" TargetMode="External"/><Relationship Id="rId62" Type="http://schemas.openxmlformats.org/officeDocument/2006/relationships/hyperlink" Target="mailto:geofak54@yandex.ru" TargetMode="External"/><Relationship Id="rId83" Type="http://schemas.openxmlformats.org/officeDocument/2006/relationships/hyperlink" Target="mailto:kuzmenko@tppkuban.ru" TargetMode="External"/><Relationship Id="rId88" Type="http://schemas.openxmlformats.org/officeDocument/2006/relationships/hyperlink" Target="mailto:innapred@mail.ru" TargetMode="External"/><Relationship Id="rId111" Type="http://schemas.openxmlformats.org/officeDocument/2006/relationships/hyperlink" Target="mailto:balchar.anna@mail.ru" TargetMode="External"/><Relationship Id="rId132" Type="http://schemas.openxmlformats.org/officeDocument/2006/relationships/hyperlink" Target="mailto:chebanenko.tatyana@mail.ru" TargetMode="External"/><Relationship Id="rId153" Type="http://schemas.openxmlformats.org/officeDocument/2006/relationships/hyperlink" Target="mailto:schustikoff@mail.ru" TargetMode="External"/><Relationship Id="rId174" Type="http://schemas.openxmlformats.org/officeDocument/2006/relationships/hyperlink" Target="mailto:eshkovjke@gmail.com" TargetMode="External"/><Relationship Id="rId179" Type="http://schemas.openxmlformats.org/officeDocument/2006/relationships/printerSettings" Target="../printerSettings/printerSettings2.bin"/><Relationship Id="rId15" Type="http://schemas.openxmlformats.org/officeDocument/2006/relationships/hyperlink" Target="mailto:innapred@mail.ru" TargetMode="External"/><Relationship Id="rId36" Type="http://schemas.openxmlformats.org/officeDocument/2006/relationships/hyperlink" Target="mailto:tyva_school_180@mail.ru" TargetMode="External"/><Relationship Id="rId57" Type="http://schemas.openxmlformats.org/officeDocument/2006/relationships/hyperlink" Target="mailto:irinka14.08@mail.ru" TargetMode="External"/><Relationship Id="rId106" Type="http://schemas.openxmlformats.org/officeDocument/2006/relationships/hyperlink" Target="mailto:begir74@gmail.com" TargetMode="External"/><Relationship Id="rId127" Type="http://schemas.openxmlformats.org/officeDocument/2006/relationships/hyperlink" Target="mailto:tatyana5162@yandex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672"/>
  <sheetViews>
    <sheetView tabSelected="1" zoomScaleNormal="100" workbookViewId="0">
      <pane ySplit="1" topLeftCell="A2" activePane="bottomLeft" state="frozen"/>
      <selection pane="bottomLeft" activeCell="A2" sqref="A2:A1672"/>
    </sheetView>
  </sheetViews>
  <sheetFormatPr defaultColWidth="15.140625" defaultRowHeight="15" customHeight="1"/>
  <cols>
    <col min="1" max="1" width="5.140625" style="182" customWidth="1"/>
    <col min="2" max="2" width="13.5703125" style="257" customWidth="1"/>
    <col min="3" max="3" width="6.85546875" style="258" customWidth="1"/>
    <col min="4" max="4" width="8.42578125" style="258" customWidth="1"/>
    <col min="5" max="5" width="15.85546875" style="257" customWidth="1"/>
    <col min="6" max="6" width="28.5703125" style="257" customWidth="1"/>
    <col min="7" max="7" width="14.42578125" style="257" customWidth="1"/>
    <col min="8" max="8" width="15.42578125" style="257" customWidth="1"/>
    <col min="9" max="9" width="14.42578125" style="259" customWidth="1"/>
    <col min="10" max="10" width="17.5703125" style="257" customWidth="1"/>
    <col min="11" max="11" width="15.5703125" style="260" customWidth="1"/>
    <col min="12" max="13" width="0" hidden="1" customWidth="1"/>
    <col min="14" max="20" width="6.5703125" hidden="1" customWidth="1"/>
    <col min="21" max="23" width="13.28515625" hidden="1" customWidth="1"/>
  </cols>
  <sheetData>
    <row r="1" spans="1:23" ht="31.5">
      <c r="B1" s="183" t="s">
        <v>0</v>
      </c>
      <c r="C1" s="183" t="s">
        <v>1</v>
      </c>
      <c r="D1" s="183" t="s">
        <v>2</v>
      </c>
      <c r="E1" s="183" t="s">
        <v>6211</v>
      </c>
      <c r="F1" s="183" t="s">
        <v>3</v>
      </c>
      <c r="G1" s="183" t="s">
        <v>4</v>
      </c>
      <c r="H1" s="183" t="s">
        <v>5</v>
      </c>
      <c r="I1" s="184" t="s">
        <v>6</v>
      </c>
      <c r="J1" s="183" t="s">
        <v>7</v>
      </c>
      <c r="K1" s="183" t="s">
        <v>8</v>
      </c>
      <c r="L1" s="1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spans="1:23" s="25" customFormat="1" ht="56.25">
      <c r="A2" s="182">
        <v>1</v>
      </c>
      <c r="B2" s="185" t="s">
        <v>9</v>
      </c>
      <c r="C2" s="186" t="s">
        <v>10</v>
      </c>
      <c r="D2" s="187" t="s">
        <v>11</v>
      </c>
      <c r="E2" s="185"/>
      <c r="F2" s="185" t="s">
        <v>6691</v>
      </c>
      <c r="G2" s="185" t="s">
        <v>12</v>
      </c>
      <c r="H2" s="188" t="s">
        <v>13</v>
      </c>
      <c r="I2" s="189" t="s">
        <v>14</v>
      </c>
      <c r="J2" s="185" t="s">
        <v>15</v>
      </c>
      <c r="K2" s="185"/>
      <c r="L2" s="126"/>
      <c r="M2" s="125"/>
      <c r="N2" s="125"/>
      <c r="O2" s="125"/>
      <c r="P2" s="125"/>
      <c r="Q2" s="125"/>
      <c r="R2" s="125"/>
      <c r="S2" s="125"/>
      <c r="T2" s="125"/>
      <c r="U2" s="125"/>
      <c r="V2" s="125"/>
      <c r="W2" s="125"/>
    </row>
    <row r="3" spans="1:23" s="25" customFormat="1" ht="67.5">
      <c r="A3" s="182">
        <v>2</v>
      </c>
      <c r="B3" s="185" t="s">
        <v>9</v>
      </c>
      <c r="C3" s="186" t="s">
        <v>10</v>
      </c>
      <c r="D3" s="187" t="s">
        <v>16</v>
      </c>
      <c r="E3" s="185"/>
      <c r="F3" s="185" t="s">
        <v>17</v>
      </c>
      <c r="G3" s="185" t="s">
        <v>18</v>
      </c>
      <c r="H3" s="185" t="s">
        <v>19</v>
      </c>
      <c r="I3" s="189" t="s">
        <v>20</v>
      </c>
      <c r="J3" s="185" t="s">
        <v>21</v>
      </c>
      <c r="K3" s="185"/>
      <c r="L3" s="126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</row>
    <row r="4" spans="1:23" s="25" customFormat="1" ht="45">
      <c r="A4" s="182">
        <v>3</v>
      </c>
      <c r="B4" s="185" t="s">
        <v>9</v>
      </c>
      <c r="C4" s="186" t="s">
        <v>10</v>
      </c>
      <c r="D4" s="187" t="s">
        <v>22</v>
      </c>
      <c r="E4" s="185"/>
      <c r="F4" s="185" t="s">
        <v>23</v>
      </c>
      <c r="G4" s="185" t="s">
        <v>24</v>
      </c>
      <c r="H4" s="185" t="s">
        <v>25</v>
      </c>
      <c r="I4" s="189" t="s">
        <v>26</v>
      </c>
      <c r="J4" s="185" t="s">
        <v>27</v>
      </c>
      <c r="K4" s="185" t="s">
        <v>28</v>
      </c>
      <c r="L4" s="126"/>
      <c r="M4" s="125"/>
      <c r="N4" s="125"/>
      <c r="O4" s="125"/>
      <c r="P4" s="125"/>
      <c r="Q4" s="125"/>
      <c r="R4" s="125"/>
      <c r="S4" s="125"/>
      <c r="T4" s="125"/>
      <c r="U4" s="125"/>
      <c r="V4" s="125"/>
      <c r="W4" s="125"/>
    </row>
    <row r="5" spans="1:23" s="25" customFormat="1" ht="56.25">
      <c r="A5" s="182">
        <v>4</v>
      </c>
      <c r="B5" s="185" t="s">
        <v>9</v>
      </c>
      <c r="C5" s="186" t="s">
        <v>10</v>
      </c>
      <c r="D5" s="187" t="s">
        <v>29</v>
      </c>
      <c r="E5" s="185"/>
      <c r="F5" s="185" t="s">
        <v>6262</v>
      </c>
      <c r="G5" s="185" t="s">
        <v>30</v>
      </c>
      <c r="H5" s="185" t="s">
        <v>6692</v>
      </c>
      <c r="I5" s="189" t="str">
        <f>HYPERLINK("mailto:biblrub@mail.ru","biblrub@mail.ru")</f>
        <v>biblrub@mail.ru</v>
      </c>
      <c r="J5" s="185" t="s">
        <v>31</v>
      </c>
      <c r="K5" s="185"/>
      <c r="L5" s="126"/>
      <c r="M5" s="125"/>
      <c r="N5" s="125"/>
      <c r="O5" s="125"/>
      <c r="P5" s="125"/>
      <c r="Q5" s="125"/>
      <c r="R5" s="125"/>
      <c r="S5" s="125"/>
      <c r="T5" s="125"/>
      <c r="U5" s="125"/>
      <c r="V5" s="125"/>
      <c r="W5" s="125"/>
    </row>
    <row r="6" spans="1:23" s="25" customFormat="1" ht="56.25">
      <c r="A6" s="182">
        <v>5</v>
      </c>
      <c r="B6" s="185" t="s">
        <v>9</v>
      </c>
      <c r="C6" s="186" t="s">
        <v>10</v>
      </c>
      <c r="D6" s="187" t="s">
        <v>32</v>
      </c>
      <c r="E6" s="185"/>
      <c r="F6" s="185" t="s">
        <v>33</v>
      </c>
      <c r="G6" s="185" t="s">
        <v>34</v>
      </c>
      <c r="H6" s="185" t="s">
        <v>35</v>
      </c>
      <c r="I6" s="189" t="s">
        <v>6098</v>
      </c>
      <c r="J6" s="185" t="s">
        <v>36</v>
      </c>
      <c r="K6" s="185"/>
      <c r="L6" s="126"/>
      <c r="M6" s="125"/>
      <c r="N6" s="125"/>
      <c r="O6" s="125"/>
      <c r="P6" s="125"/>
      <c r="Q6" s="125"/>
      <c r="R6" s="125"/>
      <c r="S6" s="125"/>
      <c r="T6" s="125"/>
      <c r="U6" s="125"/>
      <c r="V6" s="125"/>
      <c r="W6" s="125"/>
    </row>
    <row r="7" spans="1:23" s="25" customFormat="1" ht="90">
      <c r="A7" s="182">
        <v>6</v>
      </c>
      <c r="B7" s="185" t="s">
        <v>9</v>
      </c>
      <c r="C7" s="186" t="s">
        <v>10</v>
      </c>
      <c r="D7" s="187" t="s">
        <v>37</v>
      </c>
      <c r="E7" s="185"/>
      <c r="F7" s="185" t="s">
        <v>6263</v>
      </c>
      <c r="G7" s="185" t="s">
        <v>38</v>
      </c>
      <c r="H7" s="185" t="s">
        <v>6198</v>
      </c>
      <c r="I7" s="189" t="s">
        <v>6099</v>
      </c>
      <c r="J7" s="185" t="s">
        <v>39</v>
      </c>
      <c r="K7" s="185" t="s">
        <v>40</v>
      </c>
      <c r="L7" s="126"/>
      <c r="M7" s="125"/>
      <c r="N7" s="125"/>
      <c r="O7" s="125"/>
      <c r="P7" s="125"/>
      <c r="Q7" s="125"/>
      <c r="R7" s="125"/>
      <c r="S7" s="125"/>
      <c r="T7" s="125"/>
      <c r="U7" s="125"/>
      <c r="V7" s="125"/>
      <c r="W7" s="125"/>
    </row>
    <row r="8" spans="1:23" s="25" customFormat="1" ht="56.25">
      <c r="A8" s="182">
        <v>7</v>
      </c>
      <c r="B8" s="185" t="s">
        <v>43</v>
      </c>
      <c r="C8" s="186" t="s">
        <v>44</v>
      </c>
      <c r="D8" s="187" t="s">
        <v>11</v>
      </c>
      <c r="E8" s="185"/>
      <c r="F8" s="185" t="s">
        <v>45</v>
      </c>
      <c r="G8" s="185" t="s">
        <v>46</v>
      </c>
      <c r="H8" s="185" t="s">
        <v>47</v>
      </c>
      <c r="I8" s="189" t="s">
        <v>48</v>
      </c>
      <c r="J8" s="185" t="s">
        <v>49</v>
      </c>
      <c r="K8" s="185"/>
      <c r="L8" s="126"/>
      <c r="M8" s="125"/>
      <c r="N8" s="125"/>
      <c r="O8" s="125"/>
      <c r="P8" s="125"/>
      <c r="Q8" s="125"/>
      <c r="R8" s="125"/>
      <c r="S8" s="125"/>
      <c r="T8" s="125"/>
      <c r="U8" s="125"/>
      <c r="V8" s="125"/>
      <c r="W8" s="125"/>
    </row>
    <row r="9" spans="1:23" s="25" customFormat="1" ht="45">
      <c r="A9" s="182">
        <v>8</v>
      </c>
      <c r="B9" s="185" t="s">
        <v>43</v>
      </c>
      <c r="C9" s="186" t="s">
        <v>44</v>
      </c>
      <c r="D9" s="187" t="s">
        <v>16</v>
      </c>
      <c r="E9" s="185"/>
      <c r="F9" s="185" t="s">
        <v>50</v>
      </c>
      <c r="G9" s="185" t="s">
        <v>51</v>
      </c>
      <c r="H9" s="185" t="s">
        <v>52</v>
      </c>
      <c r="I9" s="189" t="s">
        <v>6041</v>
      </c>
      <c r="J9" s="185" t="s">
        <v>53</v>
      </c>
      <c r="K9" s="185" t="s">
        <v>54</v>
      </c>
      <c r="L9" s="124"/>
      <c r="M9" s="125"/>
      <c r="N9" s="125"/>
      <c r="O9" s="125"/>
      <c r="P9" s="125"/>
      <c r="Q9" s="125"/>
      <c r="R9" s="125"/>
      <c r="S9" s="125"/>
      <c r="T9" s="125"/>
      <c r="U9" s="125"/>
      <c r="V9" s="125"/>
      <c r="W9" s="125"/>
    </row>
    <row r="10" spans="1:23" s="25" customFormat="1" ht="45">
      <c r="A10" s="182">
        <v>9</v>
      </c>
      <c r="B10" s="185" t="s">
        <v>43</v>
      </c>
      <c r="C10" s="186" t="s">
        <v>44</v>
      </c>
      <c r="D10" s="187" t="s">
        <v>22</v>
      </c>
      <c r="E10" s="185"/>
      <c r="F10" s="185" t="s">
        <v>55</v>
      </c>
      <c r="G10" s="185" t="s">
        <v>56</v>
      </c>
      <c r="H10" s="185" t="s">
        <v>57</v>
      </c>
      <c r="I10" s="189" t="s">
        <v>58</v>
      </c>
      <c r="J10" s="185" t="s">
        <v>59</v>
      </c>
      <c r="K10" s="185" t="s">
        <v>60</v>
      </c>
      <c r="L10" s="126"/>
      <c r="M10" s="125"/>
      <c r="N10" s="125"/>
      <c r="O10" s="125"/>
      <c r="P10" s="125"/>
      <c r="Q10" s="125"/>
      <c r="R10" s="125"/>
      <c r="S10" s="125"/>
      <c r="T10" s="125"/>
      <c r="U10" s="125"/>
      <c r="V10" s="125"/>
      <c r="W10" s="125"/>
    </row>
    <row r="11" spans="1:23" s="25" customFormat="1" ht="45">
      <c r="A11" s="182">
        <v>10</v>
      </c>
      <c r="B11" s="185" t="s">
        <v>43</v>
      </c>
      <c r="C11" s="186" t="s">
        <v>44</v>
      </c>
      <c r="D11" s="187" t="s">
        <v>29</v>
      </c>
      <c r="E11" s="185" t="s">
        <v>6693</v>
      </c>
      <c r="F11" s="185" t="s">
        <v>61</v>
      </c>
      <c r="G11" s="185" t="s">
        <v>62</v>
      </c>
      <c r="H11" s="185" t="s">
        <v>63</v>
      </c>
      <c r="I11" s="189" t="str">
        <f>HYPERLINK("mailto:khingan-press@mail.ru","khingan-press@mail.ru")</f>
        <v>khingan-press@mail.ru</v>
      </c>
      <c r="J11" s="185" t="s">
        <v>64</v>
      </c>
      <c r="K11" s="185" t="s">
        <v>65</v>
      </c>
      <c r="L11" s="126"/>
      <c r="M11" s="125"/>
      <c r="N11" s="125"/>
      <c r="O11" s="125"/>
      <c r="P11" s="125"/>
      <c r="Q11" s="125"/>
      <c r="R11" s="125"/>
      <c r="S11" s="125"/>
      <c r="T11" s="125"/>
      <c r="U11" s="125"/>
      <c r="V11" s="125"/>
      <c r="W11" s="125"/>
    </row>
    <row r="12" spans="1:23" s="25" customFormat="1" ht="78.75">
      <c r="A12" s="182">
        <v>11</v>
      </c>
      <c r="B12" s="185" t="s">
        <v>43</v>
      </c>
      <c r="C12" s="186" t="s">
        <v>44</v>
      </c>
      <c r="D12" s="187" t="s">
        <v>32</v>
      </c>
      <c r="E12" s="185"/>
      <c r="F12" s="185" t="s">
        <v>66</v>
      </c>
      <c r="G12" s="185" t="s">
        <v>67</v>
      </c>
      <c r="H12" s="185" t="s">
        <v>68</v>
      </c>
      <c r="I12" s="189" t="s">
        <v>69</v>
      </c>
      <c r="J12" s="185" t="s">
        <v>70</v>
      </c>
      <c r="K12" s="185" t="s">
        <v>71</v>
      </c>
      <c r="L12" s="126"/>
      <c r="M12" s="125"/>
      <c r="N12" s="125"/>
      <c r="O12" s="125"/>
      <c r="P12" s="125"/>
      <c r="Q12" s="125"/>
      <c r="R12" s="125"/>
      <c r="S12" s="125"/>
      <c r="T12" s="125"/>
      <c r="U12" s="125"/>
      <c r="V12" s="125"/>
      <c r="W12" s="125"/>
    </row>
    <row r="13" spans="1:23" s="25" customFormat="1" ht="45">
      <c r="A13" s="182">
        <v>12</v>
      </c>
      <c r="B13" s="185" t="s">
        <v>43</v>
      </c>
      <c r="C13" s="186" t="s">
        <v>44</v>
      </c>
      <c r="D13" s="187" t="s">
        <v>72</v>
      </c>
      <c r="E13" s="185"/>
      <c r="F13" s="185" t="s">
        <v>73</v>
      </c>
      <c r="G13" s="185" t="s">
        <v>74</v>
      </c>
      <c r="H13" s="185" t="s">
        <v>75</v>
      </c>
      <c r="I13" s="190" t="s">
        <v>5199</v>
      </c>
      <c r="J13" s="185" t="s">
        <v>76</v>
      </c>
      <c r="K13" s="185"/>
      <c r="L13" s="126"/>
      <c r="M13" s="125"/>
      <c r="N13" s="125"/>
      <c r="O13" s="125"/>
      <c r="P13" s="125"/>
      <c r="Q13" s="125"/>
      <c r="R13" s="125"/>
      <c r="S13" s="125"/>
      <c r="T13" s="125"/>
      <c r="U13" s="125"/>
      <c r="V13" s="125"/>
      <c r="W13" s="125"/>
    </row>
    <row r="14" spans="1:23" s="25" customFormat="1" ht="90">
      <c r="A14" s="182">
        <v>13</v>
      </c>
      <c r="B14" s="185" t="s">
        <v>43</v>
      </c>
      <c r="C14" s="186" t="s">
        <v>44</v>
      </c>
      <c r="D14" s="187" t="s">
        <v>37</v>
      </c>
      <c r="E14" s="185"/>
      <c r="F14" s="185" t="s">
        <v>6264</v>
      </c>
      <c r="G14" s="185" t="s">
        <v>77</v>
      </c>
      <c r="H14" s="185" t="s">
        <v>78</v>
      </c>
      <c r="I14" s="189" t="s">
        <v>79</v>
      </c>
      <c r="J14" s="185" t="s">
        <v>80</v>
      </c>
      <c r="K14" s="185" t="s">
        <v>81</v>
      </c>
      <c r="L14" s="124"/>
      <c r="M14" s="125"/>
      <c r="N14" s="125"/>
      <c r="O14" s="125"/>
      <c r="P14" s="125"/>
      <c r="Q14" s="125"/>
      <c r="R14" s="125"/>
      <c r="S14" s="125"/>
      <c r="T14" s="125"/>
      <c r="U14" s="125"/>
      <c r="V14" s="125"/>
      <c r="W14" s="125"/>
    </row>
    <row r="15" spans="1:23" s="25" customFormat="1" ht="45">
      <c r="A15" s="182">
        <v>14</v>
      </c>
      <c r="B15" s="185" t="s">
        <v>43</v>
      </c>
      <c r="C15" s="186" t="s">
        <v>44</v>
      </c>
      <c r="D15" s="187" t="s">
        <v>41</v>
      </c>
      <c r="E15" s="185"/>
      <c r="F15" s="185" t="s">
        <v>82</v>
      </c>
      <c r="G15" s="185" t="s">
        <v>83</v>
      </c>
      <c r="H15" s="185" t="s">
        <v>84</v>
      </c>
      <c r="I15" s="189" t="s">
        <v>85</v>
      </c>
      <c r="J15" s="185" t="s">
        <v>86</v>
      </c>
      <c r="K15" s="185" t="s">
        <v>87</v>
      </c>
      <c r="L15" s="126"/>
      <c r="M15" s="125"/>
      <c r="N15" s="125"/>
      <c r="O15" s="125"/>
      <c r="P15" s="125"/>
      <c r="Q15" s="125"/>
      <c r="R15" s="125"/>
      <c r="S15" s="125"/>
      <c r="T15" s="125"/>
      <c r="U15" s="125"/>
      <c r="V15" s="125"/>
      <c r="W15" s="125"/>
    </row>
    <row r="16" spans="1:23" s="25" customFormat="1" ht="90">
      <c r="A16" s="182">
        <v>15</v>
      </c>
      <c r="B16" s="191" t="s">
        <v>43</v>
      </c>
      <c r="C16" s="192" t="s">
        <v>44</v>
      </c>
      <c r="D16" s="193" t="s">
        <v>88</v>
      </c>
      <c r="E16" s="191"/>
      <c r="F16" s="191" t="s">
        <v>5375</v>
      </c>
      <c r="G16" s="191"/>
      <c r="H16" s="191"/>
      <c r="I16" s="194"/>
      <c r="J16" s="191"/>
      <c r="K16" s="191" t="s">
        <v>89</v>
      </c>
      <c r="L16" s="129"/>
      <c r="M16" s="130"/>
      <c r="N16" s="130"/>
      <c r="O16" s="130"/>
      <c r="P16" s="130"/>
      <c r="Q16" s="130"/>
      <c r="R16" s="130"/>
      <c r="S16" s="130"/>
      <c r="T16" s="130"/>
      <c r="U16" s="130"/>
      <c r="V16" s="130"/>
      <c r="W16" s="130"/>
    </row>
    <row r="17" spans="1:23" s="25" customFormat="1" ht="90">
      <c r="A17" s="182">
        <v>16</v>
      </c>
      <c r="B17" s="185" t="s">
        <v>90</v>
      </c>
      <c r="C17" s="186" t="s">
        <v>91</v>
      </c>
      <c r="D17" s="187" t="s">
        <v>11</v>
      </c>
      <c r="E17" s="185"/>
      <c r="F17" s="185" t="s">
        <v>92</v>
      </c>
      <c r="G17" s="185" t="s">
        <v>93</v>
      </c>
      <c r="H17" s="185" t="s">
        <v>94</v>
      </c>
      <c r="I17" s="189" t="s">
        <v>95</v>
      </c>
      <c r="J17" s="185" t="s">
        <v>96</v>
      </c>
      <c r="K17" s="185" t="s">
        <v>97</v>
      </c>
      <c r="L17" s="126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</row>
    <row r="18" spans="1:23" s="25" customFormat="1" ht="45">
      <c r="A18" s="182">
        <v>17</v>
      </c>
      <c r="B18" s="185" t="s">
        <v>90</v>
      </c>
      <c r="C18" s="186" t="s">
        <v>91</v>
      </c>
      <c r="D18" s="187" t="s">
        <v>29</v>
      </c>
      <c r="E18" s="185" t="s">
        <v>6693</v>
      </c>
      <c r="F18" s="185" t="s">
        <v>98</v>
      </c>
      <c r="G18" s="185" t="s">
        <v>99</v>
      </c>
      <c r="H18" s="185" t="s">
        <v>100</v>
      </c>
      <c r="I18" s="189" t="s">
        <v>6079</v>
      </c>
      <c r="J18" s="185" t="s">
        <v>101</v>
      </c>
      <c r="K18" s="185"/>
      <c r="L18" s="124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</row>
    <row r="19" spans="1:23" s="25" customFormat="1" ht="33.75">
      <c r="A19" s="182">
        <v>18</v>
      </c>
      <c r="B19" s="185" t="s">
        <v>90</v>
      </c>
      <c r="C19" s="186" t="s">
        <v>91</v>
      </c>
      <c r="D19" s="187" t="s">
        <v>32</v>
      </c>
      <c r="E19" s="185"/>
      <c r="F19" s="185" t="s">
        <v>6265</v>
      </c>
      <c r="G19" s="185" t="s">
        <v>102</v>
      </c>
      <c r="H19" s="185" t="s">
        <v>103</v>
      </c>
      <c r="I19" s="189" t="s">
        <v>104</v>
      </c>
      <c r="J19" s="185" t="s">
        <v>105</v>
      </c>
      <c r="K19" s="185" t="s">
        <v>106</v>
      </c>
      <c r="L19" s="126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</row>
    <row r="20" spans="1:23" s="25" customFormat="1" ht="22.5">
      <c r="A20" s="182">
        <v>19</v>
      </c>
      <c r="B20" s="185" t="s">
        <v>90</v>
      </c>
      <c r="C20" s="186" t="s">
        <v>91</v>
      </c>
      <c r="D20" s="187" t="s">
        <v>72</v>
      </c>
      <c r="E20" s="185"/>
      <c r="F20" s="185" t="s">
        <v>107</v>
      </c>
      <c r="G20" s="185" t="s">
        <v>108</v>
      </c>
      <c r="H20" s="185" t="s">
        <v>109</v>
      </c>
      <c r="I20" s="189" t="s">
        <v>110</v>
      </c>
      <c r="J20" s="185" t="s">
        <v>111</v>
      </c>
      <c r="K20" s="185"/>
      <c r="L20" s="126"/>
      <c r="M20" s="125"/>
      <c r="N20" s="125"/>
      <c r="O20" s="125"/>
      <c r="P20" s="125"/>
      <c r="Q20" s="125"/>
      <c r="R20" s="125"/>
      <c r="S20" s="125"/>
      <c r="T20" s="125"/>
      <c r="U20" s="125"/>
      <c r="V20" s="125"/>
      <c r="W20" s="125"/>
    </row>
    <row r="21" spans="1:23" s="25" customFormat="1" ht="45">
      <c r="A21" s="182">
        <v>20</v>
      </c>
      <c r="B21" s="185" t="s">
        <v>90</v>
      </c>
      <c r="C21" s="186" t="s">
        <v>91</v>
      </c>
      <c r="D21" s="187" t="s">
        <v>37</v>
      </c>
      <c r="E21" s="185"/>
      <c r="F21" s="185" t="s">
        <v>112</v>
      </c>
      <c r="G21" s="185" t="s">
        <v>113</v>
      </c>
      <c r="H21" s="185" t="s">
        <v>114</v>
      </c>
      <c r="I21" s="189" t="s">
        <v>115</v>
      </c>
      <c r="J21" s="185" t="s">
        <v>116</v>
      </c>
      <c r="K21" s="185" t="s">
        <v>117</v>
      </c>
      <c r="L21" s="126"/>
      <c r="M21" s="125"/>
      <c r="N21" s="125"/>
      <c r="O21" s="125"/>
      <c r="P21" s="125"/>
      <c r="Q21" s="125"/>
      <c r="R21" s="125"/>
      <c r="S21" s="125"/>
      <c r="T21" s="125"/>
      <c r="U21" s="125"/>
      <c r="V21" s="125"/>
      <c r="W21" s="125"/>
    </row>
    <row r="22" spans="1:23" s="25" customFormat="1" ht="56.25">
      <c r="A22" s="182">
        <v>21</v>
      </c>
      <c r="B22" s="185" t="s">
        <v>90</v>
      </c>
      <c r="C22" s="186" t="s">
        <v>91</v>
      </c>
      <c r="D22" s="187" t="s">
        <v>41</v>
      </c>
      <c r="E22" s="185" t="s">
        <v>6693</v>
      </c>
      <c r="F22" s="185" t="s">
        <v>118</v>
      </c>
      <c r="G22" s="185" t="s">
        <v>119</v>
      </c>
      <c r="H22" s="185" t="s">
        <v>120</v>
      </c>
      <c r="I22" s="189" t="s">
        <v>121</v>
      </c>
      <c r="J22" s="185" t="s">
        <v>122</v>
      </c>
      <c r="K22" s="185"/>
      <c r="L22" s="126"/>
      <c r="M22" s="125"/>
      <c r="N22" s="125"/>
      <c r="O22" s="125"/>
      <c r="P22" s="125"/>
      <c r="Q22" s="125"/>
      <c r="R22" s="125"/>
      <c r="S22" s="125"/>
      <c r="T22" s="125"/>
      <c r="U22" s="125"/>
      <c r="V22" s="125"/>
      <c r="W22" s="125"/>
    </row>
    <row r="23" spans="1:23" s="25" customFormat="1" ht="67.5">
      <c r="A23" s="182">
        <v>22</v>
      </c>
      <c r="B23" s="185" t="s">
        <v>123</v>
      </c>
      <c r="C23" s="186" t="s">
        <v>124</v>
      </c>
      <c r="D23" s="187" t="s">
        <v>11</v>
      </c>
      <c r="E23" s="185"/>
      <c r="F23" s="185" t="s">
        <v>6266</v>
      </c>
      <c r="G23" s="185" t="s">
        <v>125</v>
      </c>
      <c r="H23" s="185" t="s">
        <v>126</v>
      </c>
      <c r="I23" s="189" t="s">
        <v>127</v>
      </c>
      <c r="J23" s="185" t="s">
        <v>128</v>
      </c>
      <c r="K23" s="185"/>
      <c r="L23" s="126"/>
      <c r="M23" s="125"/>
      <c r="N23" s="125"/>
      <c r="O23" s="125"/>
      <c r="P23" s="125"/>
      <c r="Q23" s="125"/>
      <c r="R23" s="125"/>
      <c r="S23" s="125"/>
      <c r="T23" s="125"/>
      <c r="U23" s="125"/>
      <c r="V23" s="125"/>
      <c r="W23" s="125"/>
    </row>
    <row r="24" spans="1:23" s="25" customFormat="1" ht="135">
      <c r="A24" s="182">
        <v>23</v>
      </c>
      <c r="B24" s="185" t="s">
        <v>123</v>
      </c>
      <c r="C24" s="186" t="s">
        <v>124</v>
      </c>
      <c r="D24" s="187" t="s">
        <v>16</v>
      </c>
      <c r="E24" s="185"/>
      <c r="F24" s="185" t="s">
        <v>129</v>
      </c>
      <c r="G24" s="185" t="s">
        <v>130</v>
      </c>
      <c r="H24" s="185" t="s">
        <v>131</v>
      </c>
      <c r="I24" s="189" t="s">
        <v>132</v>
      </c>
      <c r="J24" s="185" t="s">
        <v>133</v>
      </c>
      <c r="K24" s="185" t="s">
        <v>134</v>
      </c>
      <c r="L24" s="126"/>
      <c r="M24" s="125"/>
      <c r="N24" s="125"/>
      <c r="O24" s="125"/>
      <c r="P24" s="125"/>
      <c r="Q24" s="125"/>
      <c r="R24" s="125"/>
      <c r="S24" s="125"/>
      <c r="T24" s="125"/>
      <c r="U24" s="125"/>
      <c r="V24" s="125"/>
      <c r="W24" s="125"/>
    </row>
    <row r="25" spans="1:23" s="25" customFormat="1" ht="45">
      <c r="A25" s="182">
        <v>24</v>
      </c>
      <c r="B25" s="185" t="s">
        <v>123</v>
      </c>
      <c r="C25" s="186" t="s">
        <v>124</v>
      </c>
      <c r="D25" s="187" t="s">
        <v>22</v>
      </c>
      <c r="E25" s="185"/>
      <c r="F25" s="185" t="s">
        <v>6267</v>
      </c>
      <c r="G25" s="185" t="s">
        <v>135</v>
      </c>
      <c r="H25" s="185" t="s">
        <v>136</v>
      </c>
      <c r="I25" s="189" t="s">
        <v>6080</v>
      </c>
      <c r="J25" s="185" t="s">
        <v>138</v>
      </c>
      <c r="K25" s="185"/>
      <c r="L25" s="126"/>
      <c r="M25" s="125"/>
      <c r="N25" s="125"/>
      <c r="O25" s="125"/>
      <c r="P25" s="125"/>
      <c r="Q25" s="125"/>
      <c r="R25" s="125"/>
      <c r="S25" s="125"/>
      <c r="T25" s="125"/>
      <c r="U25" s="125"/>
      <c r="V25" s="125"/>
      <c r="W25" s="125"/>
    </row>
    <row r="26" spans="1:23" s="25" customFormat="1" ht="78.75">
      <c r="A26" s="182">
        <v>25</v>
      </c>
      <c r="B26" s="191" t="s">
        <v>123</v>
      </c>
      <c r="C26" s="195" t="s">
        <v>124</v>
      </c>
      <c r="D26" s="193" t="s">
        <v>29</v>
      </c>
      <c r="E26" s="185"/>
      <c r="F26" s="191" t="s">
        <v>139</v>
      </c>
      <c r="G26" s="191"/>
      <c r="H26" s="191"/>
      <c r="I26" s="194"/>
      <c r="J26" s="191"/>
      <c r="K26" s="191" t="s">
        <v>89</v>
      </c>
      <c r="L26" s="131"/>
      <c r="M26" s="132"/>
      <c r="N26" s="132"/>
      <c r="O26" s="132"/>
      <c r="P26" s="132"/>
      <c r="Q26" s="132"/>
      <c r="R26" s="132"/>
      <c r="S26" s="132"/>
      <c r="T26" s="132"/>
      <c r="U26" s="132"/>
      <c r="V26" s="132"/>
      <c r="W26" s="132"/>
    </row>
    <row r="27" spans="1:23" s="25" customFormat="1" ht="101.25">
      <c r="A27" s="182">
        <v>26</v>
      </c>
      <c r="B27" s="185" t="s">
        <v>140</v>
      </c>
      <c r="C27" s="186" t="s">
        <v>141</v>
      </c>
      <c r="D27" s="187" t="s">
        <v>11</v>
      </c>
      <c r="E27" s="185" t="s">
        <v>6693</v>
      </c>
      <c r="F27" s="185" t="s">
        <v>142</v>
      </c>
      <c r="G27" s="185" t="s">
        <v>143</v>
      </c>
      <c r="H27" s="185" t="s">
        <v>144</v>
      </c>
      <c r="I27" s="190" t="s">
        <v>6179</v>
      </c>
      <c r="J27" s="185" t="s">
        <v>146</v>
      </c>
      <c r="K27" s="185" t="s">
        <v>147</v>
      </c>
      <c r="L27" s="126"/>
      <c r="M27" s="125"/>
      <c r="N27" s="125"/>
      <c r="O27" s="125"/>
      <c r="P27" s="125"/>
      <c r="Q27" s="125"/>
      <c r="R27" s="125"/>
      <c r="S27" s="125"/>
      <c r="T27" s="125"/>
      <c r="U27" s="125"/>
      <c r="V27" s="125"/>
      <c r="W27" s="125"/>
    </row>
    <row r="28" spans="1:23" s="25" customFormat="1" ht="56.25">
      <c r="A28" s="182">
        <v>27</v>
      </c>
      <c r="B28" s="185" t="s">
        <v>140</v>
      </c>
      <c r="C28" s="186" t="s">
        <v>141</v>
      </c>
      <c r="D28" s="187" t="s">
        <v>16</v>
      </c>
      <c r="E28" s="185"/>
      <c r="F28" s="185" t="s">
        <v>148</v>
      </c>
      <c r="G28" s="185" t="s">
        <v>149</v>
      </c>
      <c r="H28" s="185" t="s">
        <v>150</v>
      </c>
      <c r="I28" s="190" t="s">
        <v>6131</v>
      </c>
      <c r="J28" s="185" t="s">
        <v>152</v>
      </c>
      <c r="K28" s="185"/>
      <c r="L28" s="124"/>
      <c r="M28" s="125"/>
      <c r="N28" s="125"/>
      <c r="O28" s="125"/>
      <c r="P28" s="125"/>
      <c r="Q28" s="125"/>
      <c r="R28" s="125"/>
      <c r="S28" s="125"/>
      <c r="T28" s="125"/>
      <c r="U28" s="125"/>
      <c r="V28" s="125"/>
      <c r="W28" s="125"/>
    </row>
    <row r="29" spans="1:23" s="25" customFormat="1" ht="78.75">
      <c r="A29" s="182">
        <v>28</v>
      </c>
      <c r="B29" s="185" t="s">
        <v>153</v>
      </c>
      <c r="C29" s="186" t="s">
        <v>154</v>
      </c>
      <c r="D29" s="187" t="s">
        <v>11</v>
      </c>
      <c r="E29" s="185"/>
      <c r="F29" s="185" t="s">
        <v>6268</v>
      </c>
      <c r="G29" s="185" t="s">
        <v>155</v>
      </c>
      <c r="H29" s="185" t="s">
        <v>156</v>
      </c>
      <c r="I29" s="189" t="s">
        <v>157</v>
      </c>
      <c r="J29" s="185" t="s">
        <v>158</v>
      </c>
      <c r="K29" s="185"/>
      <c r="L29" s="126"/>
      <c r="M29" s="125"/>
      <c r="N29" s="125"/>
      <c r="O29" s="125"/>
      <c r="P29" s="125"/>
      <c r="Q29" s="125"/>
      <c r="R29" s="125"/>
      <c r="S29" s="125"/>
      <c r="T29" s="125"/>
      <c r="U29" s="125"/>
      <c r="V29" s="125"/>
      <c r="W29" s="125"/>
    </row>
    <row r="30" spans="1:23" s="25" customFormat="1" ht="56.25">
      <c r="A30" s="182">
        <v>29</v>
      </c>
      <c r="B30" s="185" t="s">
        <v>153</v>
      </c>
      <c r="C30" s="196" t="s">
        <v>154</v>
      </c>
      <c r="D30" s="187" t="s">
        <v>22</v>
      </c>
      <c r="E30" s="185"/>
      <c r="F30" s="185" t="s">
        <v>159</v>
      </c>
      <c r="G30" s="185" t="s">
        <v>160</v>
      </c>
      <c r="H30" s="197" t="s">
        <v>161</v>
      </c>
      <c r="I30" s="189" t="s">
        <v>162</v>
      </c>
      <c r="J30" s="185" t="s">
        <v>163</v>
      </c>
      <c r="K30" s="185"/>
      <c r="L30" s="133"/>
      <c r="M30" s="134"/>
      <c r="N30" s="134"/>
      <c r="O30" s="134"/>
      <c r="P30" s="134"/>
      <c r="Q30" s="134"/>
      <c r="R30" s="134"/>
      <c r="S30" s="134"/>
      <c r="T30" s="134"/>
      <c r="U30" s="134"/>
      <c r="V30" s="134"/>
      <c r="W30" s="134"/>
    </row>
    <row r="31" spans="1:23" s="25" customFormat="1" ht="56.25">
      <c r="A31" s="182">
        <v>30</v>
      </c>
      <c r="B31" s="185" t="s">
        <v>153</v>
      </c>
      <c r="C31" s="186" t="s">
        <v>154</v>
      </c>
      <c r="D31" s="187" t="s">
        <v>29</v>
      </c>
      <c r="E31" s="185" t="s">
        <v>6693</v>
      </c>
      <c r="F31" s="185" t="s">
        <v>6269</v>
      </c>
      <c r="G31" s="185" t="s">
        <v>164</v>
      </c>
      <c r="H31" s="185" t="s">
        <v>165</v>
      </c>
      <c r="I31" s="189" t="s">
        <v>166</v>
      </c>
      <c r="J31" s="185" t="s">
        <v>167</v>
      </c>
      <c r="K31" s="185" t="s">
        <v>168</v>
      </c>
      <c r="L31" s="124"/>
      <c r="M31" s="125"/>
      <c r="N31" s="125"/>
      <c r="O31" s="125"/>
      <c r="P31" s="125"/>
      <c r="Q31" s="125"/>
      <c r="R31" s="125"/>
      <c r="S31" s="125"/>
      <c r="T31" s="125"/>
      <c r="U31" s="125"/>
      <c r="V31" s="125"/>
      <c r="W31" s="125"/>
    </row>
    <row r="32" spans="1:23" s="25" customFormat="1" ht="56.25">
      <c r="A32" s="182">
        <v>31</v>
      </c>
      <c r="B32" s="185" t="s">
        <v>169</v>
      </c>
      <c r="C32" s="186" t="s">
        <v>170</v>
      </c>
      <c r="D32" s="187" t="s">
        <v>11</v>
      </c>
      <c r="E32" s="185" t="s">
        <v>6693</v>
      </c>
      <c r="F32" s="185" t="s">
        <v>171</v>
      </c>
      <c r="G32" s="185" t="s">
        <v>172</v>
      </c>
      <c r="H32" s="185" t="s">
        <v>173</v>
      </c>
      <c r="I32" s="189" t="s">
        <v>6133</v>
      </c>
      <c r="J32" s="185" t="s">
        <v>175</v>
      </c>
      <c r="K32" s="185" t="s">
        <v>176</v>
      </c>
      <c r="L32" s="126"/>
      <c r="M32" s="125"/>
      <c r="N32" s="125"/>
      <c r="O32" s="125"/>
      <c r="P32" s="125"/>
      <c r="Q32" s="125"/>
      <c r="R32" s="125"/>
      <c r="S32" s="125"/>
      <c r="T32" s="125"/>
      <c r="U32" s="125"/>
      <c r="V32" s="125"/>
      <c r="W32" s="125"/>
    </row>
    <row r="33" spans="1:23" s="25" customFormat="1" ht="45">
      <c r="A33" s="182">
        <v>32</v>
      </c>
      <c r="B33" s="185" t="s">
        <v>169</v>
      </c>
      <c r="C33" s="186" t="s">
        <v>170</v>
      </c>
      <c r="D33" s="187" t="s">
        <v>16</v>
      </c>
      <c r="E33" s="185"/>
      <c r="F33" s="185" t="s">
        <v>177</v>
      </c>
      <c r="G33" s="185" t="s">
        <v>178</v>
      </c>
      <c r="H33" s="185" t="s">
        <v>179</v>
      </c>
      <c r="I33" s="189" t="s">
        <v>180</v>
      </c>
      <c r="J33" s="185" t="s">
        <v>181</v>
      </c>
      <c r="K33" s="185"/>
      <c r="L33" s="126"/>
      <c r="M33" s="125"/>
      <c r="N33" s="125"/>
      <c r="O33" s="125"/>
      <c r="P33" s="125"/>
      <c r="Q33" s="125"/>
      <c r="R33" s="125"/>
      <c r="S33" s="125"/>
      <c r="T33" s="125"/>
      <c r="U33" s="125"/>
      <c r="V33" s="125"/>
      <c r="W33" s="125"/>
    </row>
    <row r="34" spans="1:23" s="25" customFormat="1" ht="67.5">
      <c r="A34" s="182">
        <v>33</v>
      </c>
      <c r="B34" s="185" t="s">
        <v>169</v>
      </c>
      <c r="C34" s="198" t="s">
        <v>170</v>
      </c>
      <c r="D34" s="187" t="s">
        <v>22</v>
      </c>
      <c r="E34" s="185"/>
      <c r="F34" s="185" t="s">
        <v>182</v>
      </c>
      <c r="G34" s="185" t="s">
        <v>183</v>
      </c>
      <c r="H34" s="185" t="s">
        <v>184</v>
      </c>
      <c r="I34" s="189" t="s">
        <v>185</v>
      </c>
      <c r="J34" s="185" t="s">
        <v>186</v>
      </c>
      <c r="K34" s="185"/>
      <c r="L34" s="135"/>
      <c r="M34" s="136"/>
      <c r="N34" s="136"/>
      <c r="O34" s="136"/>
      <c r="P34" s="136"/>
      <c r="Q34" s="136"/>
      <c r="R34" s="136"/>
      <c r="S34" s="136"/>
      <c r="T34" s="136"/>
      <c r="U34" s="136"/>
      <c r="V34" s="136"/>
      <c r="W34" s="136"/>
    </row>
    <row r="35" spans="1:23" s="25" customFormat="1" ht="56.25">
      <c r="A35" s="182">
        <v>34</v>
      </c>
      <c r="B35" s="185" t="s">
        <v>169</v>
      </c>
      <c r="C35" s="186" t="s">
        <v>170</v>
      </c>
      <c r="D35" s="187" t="s">
        <v>29</v>
      </c>
      <c r="E35" s="185"/>
      <c r="F35" s="185" t="s">
        <v>6270</v>
      </c>
      <c r="G35" s="185" t="s">
        <v>187</v>
      </c>
      <c r="H35" s="185">
        <v>89206275049</v>
      </c>
      <c r="I35" s="189" t="s">
        <v>188</v>
      </c>
      <c r="J35" s="185" t="s">
        <v>6271</v>
      </c>
      <c r="K35" s="185"/>
      <c r="L35" s="124"/>
      <c r="M35" s="125"/>
      <c r="N35" s="125"/>
      <c r="O35" s="125"/>
      <c r="P35" s="125"/>
      <c r="Q35" s="125"/>
      <c r="R35" s="125"/>
      <c r="S35" s="125"/>
      <c r="T35" s="125"/>
      <c r="U35" s="125"/>
      <c r="V35" s="125"/>
      <c r="W35" s="125"/>
    </row>
    <row r="36" spans="1:23" s="25" customFormat="1" ht="56.25">
      <c r="A36" s="182">
        <v>35</v>
      </c>
      <c r="B36" s="185" t="s">
        <v>169</v>
      </c>
      <c r="C36" s="186" t="s">
        <v>170</v>
      </c>
      <c r="D36" s="187" t="s">
        <v>32</v>
      </c>
      <c r="E36" s="185"/>
      <c r="F36" s="185" t="s">
        <v>6272</v>
      </c>
      <c r="G36" s="185" t="s">
        <v>189</v>
      </c>
      <c r="H36" s="185" t="s">
        <v>190</v>
      </c>
      <c r="I36" s="189" t="s">
        <v>191</v>
      </c>
      <c r="J36" s="185" t="s">
        <v>192</v>
      </c>
      <c r="K36" s="185"/>
      <c r="L36" s="124"/>
      <c r="M36" s="125"/>
      <c r="N36" s="125"/>
      <c r="O36" s="125"/>
      <c r="P36" s="125"/>
      <c r="Q36" s="125"/>
      <c r="R36" s="125"/>
      <c r="S36" s="125"/>
      <c r="T36" s="125"/>
      <c r="U36" s="125"/>
      <c r="V36" s="125"/>
      <c r="W36" s="125"/>
    </row>
    <row r="37" spans="1:23" s="25" customFormat="1" ht="45">
      <c r="A37" s="182">
        <v>36</v>
      </c>
      <c r="B37" s="185" t="s">
        <v>169</v>
      </c>
      <c r="C37" s="186" t="s">
        <v>170</v>
      </c>
      <c r="D37" s="187" t="s">
        <v>72</v>
      </c>
      <c r="E37" s="185" t="s">
        <v>6693</v>
      </c>
      <c r="F37" s="185" t="s">
        <v>193</v>
      </c>
      <c r="G37" s="185" t="s">
        <v>194</v>
      </c>
      <c r="H37" s="185" t="s">
        <v>195</v>
      </c>
      <c r="I37" s="189" t="s">
        <v>196</v>
      </c>
      <c r="J37" s="185" t="s">
        <v>197</v>
      </c>
      <c r="K37" s="185" t="s">
        <v>198</v>
      </c>
      <c r="L37" s="124"/>
      <c r="M37" s="125"/>
      <c r="N37" s="125"/>
      <c r="O37" s="125"/>
      <c r="P37" s="125"/>
      <c r="Q37" s="125"/>
      <c r="R37" s="125"/>
      <c r="S37" s="125"/>
      <c r="T37" s="125"/>
      <c r="U37" s="125"/>
      <c r="V37" s="125"/>
      <c r="W37" s="125"/>
    </row>
    <row r="38" spans="1:23" s="25" customFormat="1" ht="45">
      <c r="A38" s="182">
        <v>37</v>
      </c>
      <c r="B38" s="185" t="s">
        <v>169</v>
      </c>
      <c r="C38" s="186" t="s">
        <v>170</v>
      </c>
      <c r="D38" s="187" t="s">
        <v>37</v>
      </c>
      <c r="E38" s="185" t="s">
        <v>6693</v>
      </c>
      <c r="F38" s="185" t="s">
        <v>200</v>
      </c>
      <c r="G38" s="185" t="s">
        <v>201</v>
      </c>
      <c r="H38" s="185" t="s">
        <v>202</v>
      </c>
      <c r="I38" s="189" t="s">
        <v>203</v>
      </c>
      <c r="J38" s="185" t="s">
        <v>204</v>
      </c>
      <c r="K38" s="185" t="s">
        <v>205</v>
      </c>
      <c r="L38" s="124"/>
      <c r="M38" s="125"/>
      <c r="N38" s="125"/>
      <c r="O38" s="125"/>
      <c r="P38" s="125"/>
      <c r="Q38" s="125"/>
      <c r="R38" s="125"/>
      <c r="S38" s="125"/>
      <c r="T38" s="125"/>
      <c r="U38" s="125"/>
      <c r="V38" s="125"/>
      <c r="W38" s="125"/>
    </row>
    <row r="39" spans="1:23" s="25" customFormat="1" ht="45">
      <c r="A39" s="182">
        <v>38</v>
      </c>
      <c r="B39" s="185" t="s">
        <v>169</v>
      </c>
      <c r="C39" s="186" t="s">
        <v>170</v>
      </c>
      <c r="D39" s="187" t="s">
        <v>41</v>
      </c>
      <c r="E39" s="185"/>
      <c r="F39" s="185" t="s">
        <v>206</v>
      </c>
      <c r="G39" s="185" t="s">
        <v>207</v>
      </c>
      <c r="H39" s="185" t="s">
        <v>208</v>
      </c>
      <c r="I39" s="189" t="s">
        <v>209</v>
      </c>
      <c r="J39" s="185" t="s">
        <v>210</v>
      </c>
      <c r="K39" s="185" t="s">
        <v>211</v>
      </c>
      <c r="L39" s="124"/>
      <c r="M39" s="125"/>
      <c r="N39" s="125"/>
      <c r="O39" s="125"/>
      <c r="P39" s="125"/>
      <c r="Q39" s="125"/>
      <c r="R39" s="125"/>
      <c r="S39" s="125"/>
      <c r="T39" s="125"/>
      <c r="U39" s="125"/>
      <c r="V39" s="125"/>
      <c r="W39" s="125"/>
    </row>
    <row r="40" spans="1:23" s="25" customFormat="1" ht="45">
      <c r="A40" s="182">
        <v>39</v>
      </c>
      <c r="B40" s="185" t="s">
        <v>169</v>
      </c>
      <c r="C40" s="186" t="s">
        <v>170</v>
      </c>
      <c r="D40" s="187" t="s">
        <v>88</v>
      </c>
      <c r="E40" s="185"/>
      <c r="F40" s="185" t="s">
        <v>212</v>
      </c>
      <c r="G40" s="185" t="s">
        <v>213</v>
      </c>
      <c r="H40" s="185" t="s">
        <v>214</v>
      </c>
      <c r="I40" s="189" t="s">
        <v>215</v>
      </c>
      <c r="J40" s="185" t="s">
        <v>216</v>
      </c>
      <c r="K40" s="185"/>
      <c r="L40" s="124"/>
      <c r="M40" s="125"/>
      <c r="N40" s="125"/>
      <c r="O40" s="125"/>
      <c r="P40" s="125"/>
      <c r="Q40" s="125"/>
      <c r="R40" s="125"/>
      <c r="S40" s="125"/>
      <c r="T40" s="125"/>
      <c r="U40" s="125"/>
      <c r="V40" s="125"/>
      <c r="W40" s="125"/>
    </row>
    <row r="41" spans="1:23" s="25" customFormat="1" ht="56.25">
      <c r="A41" s="182">
        <v>40</v>
      </c>
      <c r="B41" s="185" t="s">
        <v>169</v>
      </c>
      <c r="C41" s="186" t="s">
        <v>170</v>
      </c>
      <c r="D41" s="187" t="s">
        <v>217</v>
      </c>
      <c r="E41" s="185"/>
      <c r="F41" s="185" t="s">
        <v>218</v>
      </c>
      <c r="G41" s="185" t="s">
        <v>219</v>
      </c>
      <c r="H41" s="185" t="s">
        <v>220</v>
      </c>
      <c r="I41" s="189" t="s">
        <v>221</v>
      </c>
      <c r="J41" s="185" t="s">
        <v>222</v>
      </c>
      <c r="K41" s="185"/>
      <c r="L41" s="124"/>
      <c r="M41" s="125"/>
      <c r="N41" s="125"/>
      <c r="O41" s="125"/>
      <c r="P41" s="125"/>
      <c r="Q41" s="125"/>
      <c r="R41" s="125"/>
      <c r="S41" s="125"/>
      <c r="T41" s="125"/>
      <c r="U41" s="125"/>
      <c r="V41" s="125"/>
      <c r="W41" s="125"/>
    </row>
    <row r="42" spans="1:23" s="25" customFormat="1" ht="45">
      <c r="A42" s="182">
        <v>41</v>
      </c>
      <c r="B42" s="185" t="s">
        <v>169</v>
      </c>
      <c r="C42" s="186" t="s">
        <v>170</v>
      </c>
      <c r="D42" s="187" t="s">
        <v>223</v>
      </c>
      <c r="E42" s="185"/>
      <c r="F42" s="185" t="s">
        <v>224</v>
      </c>
      <c r="G42" s="185" t="s">
        <v>225</v>
      </c>
      <c r="H42" s="185" t="s">
        <v>226</v>
      </c>
      <c r="I42" s="189" t="s">
        <v>227</v>
      </c>
      <c r="J42" s="185" t="s">
        <v>228</v>
      </c>
      <c r="K42" s="185"/>
      <c r="L42" s="124"/>
      <c r="M42" s="125"/>
      <c r="N42" s="125"/>
      <c r="O42" s="125"/>
      <c r="P42" s="125"/>
      <c r="Q42" s="125"/>
      <c r="R42" s="125"/>
      <c r="S42" s="125"/>
      <c r="T42" s="125"/>
      <c r="U42" s="125"/>
      <c r="V42" s="125"/>
      <c r="W42" s="125"/>
    </row>
    <row r="43" spans="1:23" s="25" customFormat="1" ht="45">
      <c r="A43" s="182">
        <v>42</v>
      </c>
      <c r="B43" s="185" t="s">
        <v>169</v>
      </c>
      <c r="C43" s="186" t="s">
        <v>170</v>
      </c>
      <c r="D43" s="187" t="s">
        <v>229</v>
      </c>
      <c r="E43" s="185"/>
      <c r="F43" s="185" t="s">
        <v>230</v>
      </c>
      <c r="G43" s="185" t="s">
        <v>231</v>
      </c>
      <c r="H43" s="185" t="s">
        <v>232</v>
      </c>
      <c r="I43" s="189" t="s">
        <v>233</v>
      </c>
      <c r="J43" s="185" t="s">
        <v>234</v>
      </c>
      <c r="K43" s="185"/>
      <c r="L43" s="124"/>
      <c r="M43" s="125"/>
      <c r="N43" s="125"/>
      <c r="O43" s="125"/>
      <c r="P43" s="125"/>
      <c r="Q43" s="125"/>
      <c r="R43" s="125"/>
      <c r="S43" s="125"/>
      <c r="T43" s="125"/>
      <c r="U43" s="125"/>
      <c r="V43" s="125"/>
      <c r="W43" s="125"/>
    </row>
    <row r="44" spans="1:23" s="25" customFormat="1" ht="33.75">
      <c r="A44" s="182">
        <v>43</v>
      </c>
      <c r="B44" s="185" t="s">
        <v>169</v>
      </c>
      <c r="C44" s="186" t="s">
        <v>170</v>
      </c>
      <c r="D44" s="187" t="s">
        <v>235</v>
      </c>
      <c r="E44" s="185"/>
      <c r="F44" s="185" t="s">
        <v>236</v>
      </c>
      <c r="G44" s="185" t="s">
        <v>237</v>
      </c>
      <c r="H44" s="185" t="s">
        <v>238</v>
      </c>
      <c r="I44" s="189" t="s">
        <v>239</v>
      </c>
      <c r="J44" s="185" t="s">
        <v>240</v>
      </c>
      <c r="K44" s="185"/>
      <c r="L44" s="124"/>
      <c r="M44" s="125"/>
      <c r="N44" s="125"/>
      <c r="O44" s="125"/>
      <c r="P44" s="125"/>
      <c r="Q44" s="125"/>
      <c r="R44" s="125"/>
      <c r="S44" s="125"/>
      <c r="T44" s="125"/>
      <c r="U44" s="125"/>
      <c r="V44" s="125"/>
      <c r="W44" s="125"/>
    </row>
    <row r="45" spans="1:23" s="25" customFormat="1" ht="45">
      <c r="A45" s="182">
        <v>44</v>
      </c>
      <c r="B45" s="185" t="s">
        <v>169</v>
      </c>
      <c r="C45" s="186" t="s">
        <v>170</v>
      </c>
      <c r="D45" s="187" t="s">
        <v>241</v>
      </c>
      <c r="E45" s="185"/>
      <c r="F45" s="185" t="s">
        <v>242</v>
      </c>
      <c r="G45" s="185" t="s">
        <v>243</v>
      </c>
      <c r="H45" s="185" t="s">
        <v>244</v>
      </c>
      <c r="I45" s="189" t="s">
        <v>245</v>
      </c>
      <c r="J45" s="185" t="s">
        <v>246</v>
      </c>
      <c r="K45" s="185"/>
      <c r="L45" s="124"/>
      <c r="M45" s="125"/>
      <c r="N45" s="125"/>
      <c r="O45" s="125"/>
      <c r="P45" s="125"/>
      <c r="Q45" s="125"/>
      <c r="R45" s="125"/>
      <c r="S45" s="125"/>
      <c r="T45" s="125"/>
      <c r="U45" s="125"/>
      <c r="V45" s="125"/>
      <c r="W45" s="125"/>
    </row>
    <row r="46" spans="1:23" s="25" customFormat="1" ht="45">
      <c r="A46" s="182">
        <v>45</v>
      </c>
      <c r="B46" s="185" t="s">
        <v>169</v>
      </c>
      <c r="C46" s="186" t="s">
        <v>170</v>
      </c>
      <c r="D46" s="187" t="s">
        <v>247</v>
      </c>
      <c r="E46" s="185"/>
      <c r="F46" s="185" t="s">
        <v>248</v>
      </c>
      <c r="G46" s="185" t="s">
        <v>249</v>
      </c>
      <c r="H46" s="185" t="s">
        <v>250</v>
      </c>
      <c r="I46" s="189" t="s">
        <v>251</v>
      </c>
      <c r="J46" s="185" t="s">
        <v>252</v>
      </c>
      <c r="K46" s="185"/>
      <c r="L46" s="124"/>
      <c r="M46" s="125"/>
      <c r="N46" s="125"/>
      <c r="O46" s="125"/>
      <c r="P46" s="125"/>
      <c r="Q46" s="125"/>
      <c r="R46" s="125"/>
      <c r="S46" s="125"/>
      <c r="T46" s="125"/>
      <c r="U46" s="125"/>
      <c r="V46" s="125"/>
      <c r="W46" s="125"/>
    </row>
    <row r="47" spans="1:23" s="25" customFormat="1" ht="33.75">
      <c r="A47" s="182">
        <v>46</v>
      </c>
      <c r="B47" s="185" t="s">
        <v>169</v>
      </c>
      <c r="C47" s="186" t="s">
        <v>170</v>
      </c>
      <c r="D47" s="187" t="s">
        <v>253</v>
      </c>
      <c r="E47" s="185"/>
      <c r="F47" s="185" t="s">
        <v>254</v>
      </c>
      <c r="G47" s="185" t="s">
        <v>255</v>
      </c>
      <c r="H47" s="185" t="s">
        <v>256</v>
      </c>
      <c r="I47" s="189" t="s">
        <v>257</v>
      </c>
      <c r="J47" s="185" t="s">
        <v>258</v>
      </c>
      <c r="K47" s="185"/>
      <c r="L47" s="124"/>
      <c r="M47" s="125"/>
      <c r="N47" s="125"/>
      <c r="O47" s="125"/>
      <c r="P47" s="125"/>
      <c r="Q47" s="125"/>
      <c r="R47" s="125"/>
      <c r="S47" s="125"/>
      <c r="T47" s="125"/>
      <c r="U47" s="125"/>
      <c r="V47" s="125"/>
      <c r="W47" s="125"/>
    </row>
    <row r="48" spans="1:23" s="25" customFormat="1" ht="45">
      <c r="A48" s="182">
        <v>47</v>
      </c>
      <c r="B48" s="185" t="s">
        <v>169</v>
      </c>
      <c r="C48" s="186" t="s">
        <v>170</v>
      </c>
      <c r="D48" s="187" t="s">
        <v>259</v>
      </c>
      <c r="E48" s="185"/>
      <c r="F48" s="185" t="s">
        <v>260</v>
      </c>
      <c r="G48" s="185" t="s">
        <v>261</v>
      </c>
      <c r="H48" s="185" t="s">
        <v>262</v>
      </c>
      <c r="I48" s="189" t="s">
        <v>263</v>
      </c>
      <c r="J48" s="185" t="s">
        <v>264</v>
      </c>
      <c r="K48" s="185"/>
      <c r="L48" s="124"/>
      <c r="M48" s="125"/>
      <c r="N48" s="125"/>
      <c r="O48" s="125"/>
      <c r="P48" s="125"/>
      <c r="Q48" s="125"/>
      <c r="R48" s="125"/>
      <c r="S48" s="125"/>
      <c r="T48" s="125"/>
      <c r="U48" s="125"/>
      <c r="V48" s="125"/>
      <c r="W48" s="125"/>
    </row>
    <row r="49" spans="1:23" s="25" customFormat="1" ht="45">
      <c r="A49" s="182">
        <v>48</v>
      </c>
      <c r="B49" s="185" t="s">
        <v>169</v>
      </c>
      <c r="C49" s="186" t="s">
        <v>170</v>
      </c>
      <c r="D49" s="187" t="s">
        <v>265</v>
      </c>
      <c r="E49" s="185"/>
      <c r="F49" s="185" t="s">
        <v>266</v>
      </c>
      <c r="G49" s="185" t="s">
        <v>267</v>
      </c>
      <c r="H49" s="185" t="s">
        <v>268</v>
      </c>
      <c r="I49" s="189" t="s">
        <v>269</v>
      </c>
      <c r="J49" s="185" t="s">
        <v>270</v>
      </c>
      <c r="K49" s="185"/>
      <c r="L49" s="124"/>
      <c r="M49" s="125"/>
      <c r="N49" s="125"/>
      <c r="O49" s="125"/>
      <c r="P49" s="125"/>
      <c r="Q49" s="125"/>
      <c r="R49" s="125"/>
      <c r="S49" s="125"/>
      <c r="T49" s="125"/>
      <c r="U49" s="125"/>
      <c r="V49" s="125"/>
      <c r="W49" s="125"/>
    </row>
    <row r="50" spans="1:23" s="25" customFormat="1" ht="45">
      <c r="A50" s="182">
        <v>49</v>
      </c>
      <c r="B50" s="185" t="s">
        <v>169</v>
      </c>
      <c r="C50" s="186" t="s">
        <v>170</v>
      </c>
      <c r="D50" s="187" t="s">
        <v>271</v>
      </c>
      <c r="E50" s="185"/>
      <c r="F50" s="185" t="s">
        <v>272</v>
      </c>
      <c r="G50" s="185" t="s">
        <v>273</v>
      </c>
      <c r="H50" s="185" t="s">
        <v>274</v>
      </c>
      <c r="I50" s="189" t="s">
        <v>275</v>
      </c>
      <c r="J50" s="185" t="s">
        <v>276</v>
      </c>
      <c r="K50" s="185"/>
      <c r="L50" s="124"/>
      <c r="M50" s="125"/>
      <c r="N50" s="125"/>
      <c r="O50" s="125"/>
      <c r="P50" s="125"/>
      <c r="Q50" s="125"/>
      <c r="R50" s="125"/>
      <c r="S50" s="125"/>
      <c r="T50" s="125"/>
      <c r="U50" s="125"/>
      <c r="V50" s="125"/>
      <c r="W50" s="125"/>
    </row>
    <row r="51" spans="1:23" s="25" customFormat="1" ht="45">
      <c r="A51" s="182">
        <v>50</v>
      </c>
      <c r="B51" s="185" t="s">
        <v>169</v>
      </c>
      <c r="C51" s="186" t="s">
        <v>170</v>
      </c>
      <c r="D51" s="187" t="s">
        <v>277</v>
      </c>
      <c r="E51" s="185"/>
      <c r="F51" s="185" t="s">
        <v>278</v>
      </c>
      <c r="G51" s="185" t="s">
        <v>279</v>
      </c>
      <c r="H51" s="185" t="s">
        <v>280</v>
      </c>
      <c r="I51" s="189" t="s">
        <v>281</v>
      </c>
      <c r="J51" s="185" t="s">
        <v>282</v>
      </c>
      <c r="K51" s="185"/>
      <c r="L51" s="124"/>
      <c r="M51" s="125"/>
      <c r="N51" s="125"/>
      <c r="O51" s="125"/>
      <c r="P51" s="125"/>
      <c r="Q51" s="125"/>
      <c r="R51" s="125"/>
      <c r="S51" s="125"/>
      <c r="T51" s="125"/>
      <c r="U51" s="125"/>
      <c r="V51" s="125"/>
      <c r="W51" s="125"/>
    </row>
    <row r="52" spans="1:23" s="25" customFormat="1" ht="45">
      <c r="A52" s="182">
        <v>51</v>
      </c>
      <c r="B52" s="185" t="s">
        <v>169</v>
      </c>
      <c r="C52" s="186" t="s">
        <v>170</v>
      </c>
      <c r="D52" s="187" t="s">
        <v>283</v>
      </c>
      <c r="E52" s="185"/>
      <c r="F52" s="185" t="s">
        <v>284</v>
      </c>
      <c r="G52" s="185" t="s">
        <v>285</v>
      </c>
      <c r="H52" s="185" t="s">
        <v>286</v>
      </c>
      <c r="I52" s="189" t="s">
        <v>287</v>
      </c>
      <c r="J52" s="185" t="s">
        <v>288</v>
      </c>
      <c r="K52" s="185"/>
      <c r="L52" s="124"/>
      <c r="M52" s="125"/>
      <c r="N52" s="125"/>
      <c r="O52" s="125"/>
      <c r="P52" s="125"/>
      <c r="Q52" s="125"/>
      <c r="R52" s="125"/>
      <c r="S52" s="125"/>
      <c r="T52" s="125"/>
      <c r="U52" s="125"/>
      <c r="V52" s="125"/>
      <c r="W52" s="125"/>
    </row>
    <row r="53" spans="1:23" s="25" customFormat="1" ht="45">
      <c r="A53" s="182">
        <v>52</v>
      </c>
      <c r="B53" s="185" t="s">
        <v>169</v>
      </c>
      <c r="C53" s="186" t="s">
        <v>170</v>
      </c>
      <c r="D53" s="187" t="s">
        <v>10</v>
      </c>
      <c r="E53" s="185"/>
      <c r="F53" s="185" t="s">
        <v>289</v>
      </c>
      <c r="G53" s="185" t="s">
        <v>290</v>
      </c>
      <c r="H53" s="185" t="s">
        <v>291</v>
      </c>
      <c r="I53" s="189" t="s">
        <v>292</v>
      </c>
      <c r="J53" s="185" t="s">
        <v>293</v>
      </c>
      <c r="K53" s="185"/>
      <c r="L53" s="124"/>
      <c r="M53" s="125"/>
      <c r="N53" s="125"/>
      <c r="O53" s="125"/>
      <c r="P53" s="125"/>
      <c r="Q53" s="125"/>
      <c r="R53" s="125"/>
      <c r="S53" s="125"/>
      <c r="T53" s="125"/>
      <c r="U53" s="125"/>
      <c r="V53" s="125"/>
      <c r="W53" s="125"/>
    </row>
    <row r="54" spans="1:23" s="25" customFormat="1" ht="45">
      <c r="A54" s="182">
        <v>53</v>
      </c>
      <c r="B54" s="185" t="s">
        <v>169</v>
      </c>
      <c r="C54" s="186" t="s">
        <v>170</v>
      </c>
      <c r="D54" s="187" t="s">
        <v>294</v>
      </c>
      <c r="E54" s="185"/>
      <c r="F54" s="185" t="s">
        <v>295</v>
      </c>
      <c r="G54" s="185" t="s">
        <v>296</v>
      </c>
      <c r="H54" s="185" t="s">
        <v>297</v>
      </c>
      <c r="I54" s="189" t="s">
        <v>298</v>
      </c>
      <c r="J54" s="185" t="s">
        <v>299</v>
      </c>
      <c r="K54" s="185"/>
      <c r="L54" s="124"/>
      <c r="M54" s="125"/>
      <c r="N54" s="125"/>
      <c r="O54" s="125"/>
      <c r="P54" s="125"/>
      <c r="Q54" s="125"/>
      <c r="R54" s="125"/>
      <c r="S54" s="125"/>
      <c r="T54" s="125"/>
      <c r="U54" s="125"/>
      <c r="V54" s="125"/>
      <c r="W54" s="125"/>
    </row>
    <row r="55" spans="1:23" s="25" customFormat="1" ht="45">
      <c r="A55" s="182">
        <v>54</v>
      </c>
      <c r="B55" s="185" t="s">
        <v>169</v>
      </c>
      <c r="C55" s="186" t="s">
        <v>170</v>
      </c>
      <c r="D55" s="187" t="s">
        <v>300</v>
      </c>
      <c r="E55" s="185" t="s">
        <v>6693</v>
      </c>
      <c r="F55" s="185" t="s">
        <v>301</v>
      </c>
      <c r="G55" s="185" t="s">
        <v>302</v>
      </c>
      <c r="H55" s="185" t="s">
        <v>303</v>
      </c>
      <c r="I55" s="189" t="s">
        <v>304</v>
      </c>
      <c r="J55" s="185" t="s">
        <v>305</v>
      </c>
      <c r="K55" s="185" t="s">
        <v>306</v>
      </c>
      <c r="L55" s="124"/>
      <c r="M55" s="125"/>
      <c r="N55" s="125"/>
      <c r="O55" s="125"/>
      <c r="P55" s="125"/>
      <c r="Q55" s="125"/>
      <c r="R55" s="125"/>
      <c r="S55" s="125"/>
      <c r="T55" s="125"/>
      <c r="U55" s="125"/>
      <c r="V55" s="125"/>
      <c r="W55" s="125"/>
    </row>
    <row r="56" spans="1:23" s="25" customFormat="1" ht="45">
      <c r="A56" s="182">
        <v>55</v>
      </c>
      <c r="B56" s="185" t="s">
        <v>169</v>
      </c>
      <c r="C56" s="186" t="s">
        <v>170</v>
      </c>
      <c r="D56" s="187" t="s">
        <v>307</v>
      </c>
      <c r="E56" s="185"/>
      <c r="F56" s="185" t="s">
        <v>308</v>
      </c>
      <c r="G56" s="185" t="s">
        <v>309</v>
      </c>
      <c r="H56" s="185" t="s">
        <v>310</v>
      </c>
      <c r="I56" s="189" t="s">
        <v>311</v>
      </c>
      <c r="J56" s="185" t="s">
        <v>312</v>
      </c>
      <c r="K56" s="185"/>
      <c r="L56" s="124"/>
      <c r="M56" s="125"/>
      <c r="N56" s="125"/>
      <c r="O56" s="125"/>
      <c r="P56" s="125"/>
      <c r="Q56" s="125"/>
      <c r="R56" s="125"/>
      <c r="S56" s="125"/>
      <c r="T56" s="125"/>
      <c r="U56" s="125"/>
      <c r="V56" s="125"/>
      <c r="W56" s="125"/>
    </row>
    <row r="57" spans="1:23" s="25" customFormat="1" ht="45">
      <c r="A57" s="182">
        <v>56</v>
      </c>
      <c r="B57" s="185" t="s">
        <v>169</v>
      </c>
      <c r="C57" s="186" t="s">
        <v>170</v>
      </c>
      <c r="D57" s="187" t="s">
        <v>313</v>
      </c>
      <c r="E57" s="185"/>
      <c r="F57" s="185" t="s">
        <v>314</v>
      </c>
      <c r="G57" s="185" t="s">
        <v>315</v>
      </c>
      <c r="H57" s="185" t="s">
        <v>316</v>
      </c>
      <c r="I57" s="189" t="s">
        <v>317</v>
      </c>
      <c r="J57" s="185" t="s">
        <v>318</v>
      </c>
      <c r="K57" s="185"/>
      <c r="L57" s="124"/>
      <c r="M57" s="125"/>
      <c r="N57" s="125"/>
      <c r="O57" s="125"/>
      <c r="P57" s="125"/>
      <c r="Q57" s="125"/>
      <c r="R57" s="125"/>
      <c r="S57" s="125"/>
      <c r="T57" s="125"/>
      <c r="U57" s="125"/>
      <c r="V57" s="125"/>
      <c r="W57" s="125"/>
    </row>
    <row r="58" spans="1:23" s="25" customFormat="1" ht="45">
      <c r="A58" s="182">
        <v>57</v>
      </c>
      <c r="B58" s="185" t="s">
        <v>169</v>
      </c>
      <c r="C58" s="186" t="s">
        <v>170</v>
      </c>
      <c r="D58" s="187" t="s">
        <v>319</v>
      </c>
      <c r="E58" s="185"/>
      <c r="F58" s="185" t="s">
        <v>320</v>
      </c>
      <c r="G58" s="185" t="s">
        <v>321</v>
      </c>
      <c r="H58" s="185" t="s">
        <v>322</v>
      </c>
      <c r="I58" s="189" t="s">
        <v>323</v>
      </c>
      <c r="J58" s="185" t="s">
        <v>324</v>
      </c>
      <c r="K58" s="185"/>
      <c r="L58" s="124"/>
      <c r="M58" s="125"/>
      <c r="N58" s="125"/>
      <c r="O58" s="125"/>
      <c r="P58" s="125"/>
      <c r="Q58" s="125"/>
      <c r="R58" s="125"/>
      <c r="S58" s="125"/>
      <c r="T58" s="125"/>
      <c r="U58" s="125"/>
      <c r="V58" s="125"/>
      <c r="W58" s="125"/>
    </row>
    <row r="59" spans="1:23" s="25" customFormat="1" ht="45">
      <c r="A59" s="182">
        <v>58</v>
      </c>
      <c r="B59" s="185" t="s">
        <v>169</v>
      </c>
      <c r="C59" s="186" t="s">
        <v>170</v>
      </c>
      <c r="D59" s="187" t="s">
        <v>44</v>
      </c>
      <c r="E59" s="185"/>
      <c r="F59" s="185" t="s">
        <v>325</v>
      </c>
      <c r="G59" s="185" t="s">
        <v>326</v>
      </c>
      <c r="H59" s="185" t="s">
        <v>327</v>
      </c>
      <c r="I59" s="189" t="s">
        <v>328</v>
      </c>
      <c r="J59" s="185" t="s">
        <v>329</v>
      </c>
      <c r="K59" s="185"/>
      <c r="L59" s="124"/>
      <c r="M59" s="125"/>
      <c r="N59" s="125"/>
      <c r="O59" s="125"/>
      <c r="P59" s="125"/>
      <c r="Q59" s="125"/>
      <c r="R59" s="125"/>
      <c r="S59" s="125"/>
      <c r="T59" s="125"/>
      <c r="U59" s="125"/>
      <c r="V59" s="125"/>
      <c r="W59" s="125"/>
    </row>
    <row r="60" spans="1:23" s="25" customFormat="1" ht="33.75">
      <c r="A60" s="182">
        <v>59</v>
      </c>
      <c r="B60" s="185" t="s">
        <v>169</v>
      </c>
      <c r="C60" s="186" t="s">
        <v>170</v>
      </c>
      <c r="D60" s="187" t="s">
        <v>91</v>
      </c>
      <c r="E60" s="185"/>
      <c r="F60" s="185" t="s">
        <v>330</v>
      </c>
      <c r="G60" s="185" t="s">
        <v>331</v>
      </c>
      <c r="H60" s="185" t="s">
        <v>332</v>
      </c>
      <c r="I60" s="189" t="s">
        <v>333</v>
      </c>
      <c r="J60" s="185" t="s">
        <v>334</v>
      </c>
      <c r="K60" s="185"/>
      <c r="L60" s="124"/>
      <c r="M60" s="125"/>
      <c r="N60" s="125"/>
      <c r="O60" s="125"/>
      <c r="P60" s="125"/>
      <c r="Q60" s="125"/>
      <c r="R60" s="125"/>
      <c r="S60" s="125"/>
      <c r="T60" s="125"/>
      <c r="U60" s="125"/>
      <c r="V60" s="125"/>
      <c r="W60" s="125"/>
    </row>
    <row r="61" spans="1:23" s="25" customFormat="1" ht="33.75">
      <c r="A61" s="182">
        <v>60</v>
      </c>
      <c r="B61" s="185" t="s">
        <v>169</v>
      </c>
      <c r="C61" s="186" t="s">
        <v>170</v>
      </c>
      <c r="D61" s="187" t="s">
        <v>124</v>
      </c>
      <c r="E61" s="185"/>
      <c r="F61" s="185" t="s">
        <v>335</v>
      </c>
      <c r="G61" s="185" t="s">
        <v>336</v>
      </c>
      <c r="H61" s="185" t="s">
        <v>337</v>
      </c>
      <c r="I61" s="189" t="s">
        <v>338</v>
      </c>
      <c r="J61" s="185" t="s">
        <v>339</v>
      </c>
      <c r="K61" s="185"/>
      <c r="L61" s="124"/>
      <c r="M61" s="125"/>
      <c r="N61" s="125"/>
      <c r="O61" s="125"/>
      <c r="P61" s="125"/>
      <c r="Q61" s="125"/>
      <c r="R61" s="125"/>
      <c r="S61" s="125"/>
      <c r="T61" s="125"/>
      <c r="U61" s="125"/>
      <c r="V61" s="125"/>
      <c r="W61" s="125"/>
    </row>
    <row r="62" spans="1:23" s="25" customFormat="1" ht="45">
      <c r="A62" s="182">
        <v>61</v>
      </c>
      <c r="B62" s="185" t="s">
        <v>169</v>
      </c>
      <c r="C62" s="186" t="s">
        <v>170</v>
      </c>
      <c r="D62" s="187" t="s">
        <v>141</v>
      </c>
      <c r="E62" s="185"/>
      <c r="F62" s="185" t="s">
        <v>340</v>
      </c>
      <c r="G62" s="185" t="s">
        <v>341</v>
      </c>
      <c r="H62" s="185" t="s">
        <v>342</v>
      </c>
      <c r="I62" s="189" t="s">
        <v>343</v>
      </c>
      <c r="J62" s="185" t="s">
        <v>344</v>
      </c>
      <c r="K62" s="185"/>
      <c r="L62" s="124"/>
      <c r="M62" s="125"/>
      <c r="N62" s="125"/>
      <c r="O62" s="125"/>
      <c r="P62" s="125"/>
      <c r="Q62" s="125"/>
      <c r="R62" s="125"/>
      <c r="S62" s="125"/>
      <c r="T62" s="125"/>
      <c r="U62" s="125"/>
      <c r="V62" s="125"/>
      <c r="W62" s="125"/>
    </row>
    <row r="63" spans="1:23" s="25" customFormat="1" ht="45">
      <c r="A63" s="182">
        <v>62</v>
      </c>
      <c r="B63" s="185" t="s">
        <v>169</v>
      </c>
      <c r="C63" s="186" t="s">
        <v>170</v>
      </c>
      <c r="D63" s="187" t="s">
        <v>154</v>
      </c>
      <c r="E63" s="185"/>
      <c r="F63" s="185" t="s">
        <v>345</v>
      </c>
      <c r="G63" s="185" t="s">
        <v>346</v>
      </c>
      <c r="H63" s="197">
        <v>8906225704</v>
      </c>
      <c r="I63" s="189" t="s">
        <v>347</v>
      </c>
      <c r="J63" s="185" t="s">
        <v>348</v>
      </c>
      <c r="K63" s="185"/>
      <c r="L63" s="124"/>
      <c r="M63" s="125"/>
      <c r="N63" s="125"/>
      <c r="O63" s="125"/>
      <c r="P63" s="125"/>
      <c r="Q63" s="125"/>
      <c r="R63" s="125"/>
      <c r="S63" s="125"/>
      <c r="T63" s="125"/>
      <c r="U63" s="125"/>
      <c r="V63" s="125"/>
      <c r="W63" s="125"/>
    </row>
    <row r="64" spans="1:23" s="25" customFormat="1" ht="67.5">
      <c r="A64" s="182">
        <v>63</v>
      </c>
      <c r="B64" s="185" t="s">
        <v>349</v>
      </c>
      <c r="C64" s="199" t="s">
        <v>350</v>
      </c>
      <c r="D64" s="187" t="s">
        <v>11</v>
      </c>
      <c r="E64" s="185" t="s">
        <v>6693</v>
      </c>
      <c r="F64" s="185" t="s">
        <v>6273</v>
      </c>
      <c r="G64" s="185" t="s">
        <v>351</v>
      </c>
      <c r="H64" s="185" t="s">
        <v>352</v>
      </c>
      <c r="I64" s="189" t="s">
        <v>353</v>
      </c>
      <c r="J64" s="185" t="s">
        <v>354</v>
      </c>
      <c r="K64" s="185" t="s">
        <v>355</v>
      </c>
      <c r="L64" s="126"/>
      <c r="M64" s="125"/>
      <c r="N64" s="125"/>
      <c r="O64" s="125"/>
      <c r="P64" s="125"/>
      <c r="Q64" s="125"/>
      <c r="R64" s="125"/>
      <c r="S64" s="125"/>
      <c r="T64" s="125"/>
      <c r="U64" s="125"/>
      <c r="V64" s="125"/>
      <c r="W64" s="125"/>
    </row>
    <row r="65" spans="1:23" s="25" customFormat="1" ht="56.25">
      <c r="A65" s="182">
        <v>64</v>
      </c>
      <c r="B65" s="185" t="s">
        <v>349</v>
      </c>
      <c r="C65" s="186" t="s">
        <v>350</v>
      </c>
      <c r="D65" s="187" t="s">
        <v>16</v>
      </c>
      <c r="E65" s="185"/>
      <c r="F65" s="185" t="s">
        <v>6274</v>
      </c>
      <c r="G65" s="185" t="s">
        <v>356</v>
      </c>
      <c r="H65" s="185" t="s">
        <v>357</v>
      </c>
      <c r="I65" s="189" t="s">
        <v>358</v>
      </c>
      <c r="J65" s="185" t="s">
        <v>359</v>
      </c>
      <c r="K65" s="185"/>
      <c r="L65" s="126"/>
      <c r="M65" s="125"/>
      <c r="N65" s="125"/>
      <c r="O65" s="125"/>
      <c r="P65" s="125"/>
      <c r="Q65" s="125"/>
      <c r="R65" s="125"/>
      <c r="S65" s="125"/>
      <c r="T65" s="125"/>
      <c r="U65" s="125"/>
      <c r="V65" s="125"/>
      <c r="W65" s="125"/>
    </row>
    <row r="66" spans="1:23" s="25" customFormat="1" ht="67.5">
      <c r="A66" s="182">
        <v>65</v>
      </c>
      <c r="B66" s="185" t="s">
        <v>349</v>
      </c>
      <c r="C66" s="186" t="s">
        <v>350</v>
      </c>
      <c r="D66" s="187" t="s">
        <v>22</v>
      </c>
      <c r="E66" s="185" t="s">
        <v>6693</v>
      </c>
      <c r="F66" s="185" t="s">
        <v>6275</v>
      </c>
      <c r="G66" s="185" t="s">
        <v>360</v>
      </c>
      <c r="H66" s="185" t="s">
        <v>361</v>
      </c>
      <c r="I66" s="189" t="s">
        <v>362</v>
      </c>
      <c r="J66" s="185" t="s">
        <v>363</v>
      </c>
      <c r="K66" s="185" t="s">
        <v>364</v>
      </c>
      <c r="L66" s="126"/>
      <c r="M66" s="125"/>
      <c r="N66" s="125"/>
      <c r="O66" s="125"/>
      <c r="P66" s="125"/>
      <c r="Q66" s="125"/>
      <c r="R66" s="125"/>
      <c r="S66" s="125"/>
      <c r="T66" s="125"/>
      <c r="U66" s="125"/>
      <c r="V66" s="125"/>
      <c r="W66" s="125"/>
    </row>
    <row r="67" spans="1:23" s="25" customFormat="1" ht="45">
      <c r="A67" s="182">
        <v>66</v>
      </c>
      <c r="B67" s="185" t="s">
        <v>349</v>
      </c>
      <c r="C67" s="200" t="s">
        <v>350</v>
      </c>
      <c r="D67" s="187" t="s">
        <v>29</v>
      </c>
      <c r="E67" s="185"/>
      <c r="F67" s="185" t="s">
        <v>6276</v>
      </c>
      <c r="G67" s="185" t="s">
        <v>365</v>
      </c>
      <c r="H67" s="185" t="s">
        <v>366</v>
      </c>
      <c r="I67" s="189" t="s">
        <v>367</v>
      </c>
      <c r="J67" s="185" t="s">
        <v>368</v>
      </c>
      <c r="K67" s="185"/>
      <c r="L67" s="126"/>
      <c r="M67" s="125"/>
      <c r="N67" s="125"/>
      <c r="O67" s="125"/>
      <c r="P67" s="125"/>
      <c r="Q67" s="125"/>
      <c r="R67" s="125"/>
      <c r="S67" s="125"/>
      <c r="T67" s="125"/>
      <c r="U67" s="125"/>
      <c r="V67" s="125"/>
      <c r="W67" s="125"/>
    </row>
    <row r="68" spans="1:23" s="25" customFormat="1" ht="45">
      <c r="A68" s="182">
        <v>67</v>
      </c>
      <c r="B68" s="185" t="s">
        <v>349</v>
      </c>
      <c r="C68" s="186" t="s">
        <v>350</v>
      </c>
      <c r="D68" s="187" t="s">
        <v>32</v>
      </c>
      <c r="E68" s="185" t="s">
        <v>6693</v>
      </c>
      <c r="F68" s="185" t="s">
        <v>369</v>
      </c>
      <c r="G68" s="185" t="s">
        <v>370</v>
      </c>
      <c r="H68" s="185" t="s">
        <v>371</v>
      </c>
      <c r="I68" s="189" t="s">
        <v>6162</v>
      </c>
      <c r="J68" s="185" t="s">
        <v>373</v>
      </c>
      <c r="K68" s="185" t="str">
        <f>HYPERLINK("http://atamanovka-sosh.ucoz.ru/dok/vtoroj_vserossijskij_geograficheskij_diktant.pdf","http://atamanovka-sosh.ucoz.ru/dok/vtoroj_vserossijskij_geograficheskij_diktant.pdf")</f>
        <v>http://atamanovka-sosh.ucoz.ru/dok/vtoroj_vserossijskij_geograficheskij_diktant.pdf</v>
      </c>
      <c r="L68" s="126"/>
      <c r="M68" s="125"/>
      <c r="N68" s="125"/>
      <c r="O68" s="125"/>
      <c r="P68" s="125"/>
      <c r="Q68" s="125"/>
      <c r="R68" s="125"/>
      <c r="S68" s="125"/>
      <c r="T68" s="125"/>
      <c r="U68" s="125"/>
      <c r="V68" s="125"/>
      <c r="W68" s="125"/>
    </row>
    <row r="69" spans="1:23" s="25" customFormat="1" ht="45">
      <c r="A69" s="182">
        <v>68</v>
      </c>
      <c r="B69" s="185" t="s">
        <v>349</v>
      </c>
      <c r="C69" s="186" t="s">
        <v>350</v>
      </c>
      <c r="D69" s="187" t="s">
        <v>72</v>
      </c>
      <c r="E69" s="185"/>
      <c r="F69" s="185" t="s">
        <v>6277</v>
      </c>
      <c r="G69" s="185" t="s">
        <v>374</v>
      </c>
      <c r="H69" s="185" t="s">
        <v>375</v>
      </c>
      <c r="I69" s="189" t="s">
        <v>376</v>
      </c>
      <c r="J69" s="185" t="s">
        <v>377</v>
      </c>
      <c r="K69" s="185" t="s">
        <v>378</v>
      </c>
      <c r="L69" s="126"/>
      <c r="M69" s="125"/>
      <c r="N69" s="125"/>
      <c r="O69" s="125"/>
      <c r="P69" s="125"/>
      <c r="Q69" s="125"/>
      <c r="R69" s="125"/>
      <c r="S69" s="125"/>
      <c r="T69" s="125"/>
      <c r="U69" s="125"/>
      <c r="V69" s="125"/>
      <c r="W69" s="125"/>
    </row>
    <row r="70" spans="1:23" s="25" customFormat="1" ht="67.5">
      <c r="A70" s="182">
        <v>69</v>
      </c>
      <c r="B70" s="185" t="s">
        <v>349</v>
      </c>
      <c r="C70" s="186" t="s">
        <v>350</v>
      </c>
      <c r="D70" s="187" t="s">
        <v>37</v>
      </c>
      <c r="E70" s="185"/>
      <c r="F70" s="185" t="s">
        <v>6278</v>
      </c>
      <c r="G70" s="185" t="s">
        <v>379</v>
      </c>
      <c r="H70" s="185" t="s">
        <v>380</v>
      </c>
      <c r="I70" s="189" t="s">
        <v>381</v>
      </c>
      <c r="J70" s="185" t="s">
        <v>382</v>
      </c>
      <c r="K70" s="185" t="str">
        <f>HYPERLINK("http://pokrovka-shkola.ucoz.ru/news/vserossijskij_geograficheskij_diktant/2016-10-31-254","http://pokrovka-shkola.ucoz.ru/news/vserossijskij_geograficheskij_diktant/2016-10-31-254")</f>
        <v>http://pokrovka-shkola.ucoz.ru/news/vserossijskij_geograficheskij_diktant/2016-10-31-254</v>
      </c>
      <c r="L70" s="126"/>
      <c r="M70" s="125"/>
      <c r="N70" s="125"/>
      <c r="O70" s="125"/>
      <c r="P70" s="125"/>
      <c r="Q70" s="125"/>
      <c r="R70" s="125"/>
      <c r="S70" s="125"/>
      <c r="T70" s="125"/>
      <c r="U70" s="125"/>
      <c r="V70" s="125"/>
      <c r="W70" s="125"/>
    </row>
    <row r="71" spans="1:23" s="25" customFormat="1" ht="56.25">
      <c r="A71" s="182">
        <v>70</v>
      </c>
      <c r="B71" s="185" t="s">
        <v>383</v>
      </c>
      <c r="C71" s="186" t="s">
        <v>384</v>
      </c>
      <c r="D71" s="187" t="s">
        <v>11</v>
      </c>
      <c r="E71" s="185"/>
      <c r="F71" s="185" t="s">
        <v>6279</v>
      </c>
      <c r="G71" s="185" t="s">
        <v>385</v>
      </c>
      <c r="H71" s="185" t="s">
        <v>386</v>
      </c>
      <c r="I71" s="189" t="s">
        <v>387</v>
      </c>
      <c r="J71" s="185" t="s">
        <v>388</v>
      </c>
      <c r="K71" s="185" t="s">
        <v>389</v>
      </c>
      <c r="L71" s="126"/>
      <c r="M71" s="125"/>
      <c r="N71" s="125"/>
      <c r="O71" s="125"/>
      <c r="P71" s="125"/>
      <c r="Q71" s="125"/>
      <c r="R71" s="125"/>
      <c r="S71" s="125"/>
      <c r="T71" s="125"/>
      <c r="U71" s="125"/>
      <c r="V71" s="125"/>
      <c r="W71" s="125"/>
    </row>
    <row r="72" spans="1:23" s="25" customFormat="1" ht="67.5">
      <c r="A72" s="182">
        <v>71</v>
      </c>
      <c r="B72" s="185" t="s">
        <v>383</v>
      </c>
      <c r="C72" s="186" t="s">
        <v>384</v>
      </c>
      <c r="D72" s="187" t="s">
        <v>16</v>
      </c>
      <c r="E72" s="185"/>
      <c r="F72" s="185" t="s">
        <v>6280</v>
      </c>
      <c r="G72" s="185" t="s">
        <v>390</v>
      </c>
      <c r="H72" s="185" t="s">
        <v>391</v>
      </c>
      <c r="I72" s="189" t="s">
        <v>392</v>
      </c>
      <c r="J72" s="185" t="s">
        <v>393</v>
      </c>
      <c r="K72" s="185" t="s">
        <v>394</v>
      </c>
      <c r="L72" s="126"/>
      <c r="M72" s="125"/>
      <c r="N72" s="125"/>
      <c r="O72" s="125"/>
      <c r="P72" s="125"/>
      <c r="Q72" s="125"/>
      <c r="R72" s="125"/>
      <c r="S72" s="125"/>
      <c r="T72" s="125"/>
      <c r="U72" s="125"/>
      <c r="V72" s="125"/>
      <c r="W72" s="125"/>
    </row>
    <row r="73" spans="1:23" s="25" customFormat="1" ht="45">
      <c r="A73" s="182">
        <v>72</v>
      </c>
      <c r="B73" s="185" t="s">
        <v>383</v>
      </c>
      <c r="C73" s="186" t="s">
        <v>384</v>
      </c>
      <c r="D73" s="187" t="s">
        <v>22</v>
      </c>
      <c r="E73" s="185"/>
      <c r="F73" s="185" t="s">
        <v>6281</v>
      </c>
      <c r="G73" s="185" t="s">
        <v>395</v>
      </c>
      <c r="H73" s="185" t="s">
        <v>396</v>
      </c>
      <c r="I73" s="189" t="str">
        <f>HYPERLINK("mailto:zav_spo@mail.ru","zav_spo@mail.ru")</f>
        <v>zav_spo@mail.ru</v>
      </c>
      <c r="J73" s="185" t="s">
        <v>397</v>
      </c>
      <c r="K73" s="185" t="s">
        <v>398</v>
      </c>
      <c r="L73" s="126"/>
      <c r="M73" s="125"/>
      <c r="N73" s="125"/>
      <c r="O73" s="125"/>
      <c r="P73" s="125"/>
      <c r="Q73" s="125"/>
      <c r="R73" s="125"/>
      <c r="S73" s="125"/>
      <c r="T73" s="125"/>
      <c r="U73" s="125"/>
      <c r="V73" s="125"/>
      <c r="W73" s="125"/>
    </row>
    <row r="74" spans="1:23" s="25" customFormat="1" ht="33.75">
      <c r="A74" s="182">
        <v>73</v>
      </c>
      <c r="B74" s="185" t="s">
        <v>383</v>
      </c>
      <c r="C74" s="186" t="s">
        <v>384</v>
      </c>
      <c r="D74" s="187" t="s">
        <v>29</v>
      </c>
      <c r="E74" s="185"/>
      <c r="F74" s="185" t="s">
        <v>399</v>
      </c>
      <c r="G74" s="185" t="s">
        <v>400</v>
      </c>
      <c r="H74" s="185" t="s">
        <v>401</v>
      </c>
      <c r="I74" s="189" t="s">
        <v>402</v>
      </c>
      <c r="J74" s="185" t="s">
        <v>403</v>
      </c>
      <c r="K74" s="185"/>
      <c r="L74" s="126"/>
      <c r="M74" s="125"/>
      <c r="N74" s="125"/>
      <c r="O74" s="125"/>
      <c r="P74" s="125"/>
      <c r="Q74" s="125"/>
      <c r="R74" s="125"/>
      <c r="S74" s="125"/>
      <c r="T74" s="125"/>
      <c r="U74" s="125"/>
      <c r="V74" s="125"/>
      <c r="W74" s="125"/>
    </row>
    <row r="75" spans="1:23" s="25" customFormat="1" ht="45">
      <c r="A75" s="182">
        <v>74</v>
      </c>
      <c r="B75" s="185" t="s">
        <v>383</v>
      </c>
      <c r="C75" s="186" t="s">
        <v>384</v>
      </c>
      <c r="D75" s="187" t="s">
        <v>32</v>
      </c>
      <c r="E75" s="185" t="s">
        <v>6693</v>
      </c>
      <c r="F75" s="185" t="s">
        <v>6282</v>
      </c>
      <c r="G75" s="185" t="s">
        <v>404</v>
      </c>
      <c r="H75" s="185" t="s">
        <v>405</v>
      </c>
      <c r="I75" s="189" t="str">
        <f>HYPERLINK("mailto:schyskoe@yandex.ru","schyskoe@yandex.ru")</f>
        <v>schyskoe@yandex.ru</v>
      </c>
      <c r="J75" s="185" t="s">
        <v>406</v>
      </c>
      <c r="K75" s="185" t="s">
        <v>407</v>
      </c>
      <c r="L75" s="126"/>
      <c r="M75" s="125"/>
      <c r="N75" s="125"/>
      <c r="O75" s="125"/>
      <c r="P75" s="125"/>
      <c r="Q75" s="125"/>
      <c r="R75" s="125"/>
      <c r="S75" s="125"/>
      <c r="T75" s="125"/>
      <c r="U75" s="125"/>
      <c r="V75" s="125"/>
      <c r="W75" s="125"/>
    </row>
    <row r="76" spans="1:23" s="25" customFormat="1" ht="45">
      <c r="A76" s="182">
        <v>75</v>
      </c>
      <c r="B76" s="185" t="s">
        <v>383</v>
      </c>
      <c r="C76" s="186" t="s">
        <v>384</v>
      </c>
      <c r="D76" s="187" t="s">
        <v>72</v>
      </c>
      <c r="E76" s="185"/>
      <c r="F76" s="185" t="s">
        <v>408</v>
      </c>
      <c r="G76" s="185" t="s">
        <v>409</v>
      </c>
      <c r="H76" s="185" t="s">
        <v>410</v>
      </c>
      <c r="I76" s="189" t="s">
        <v>411</v>
      </c>
      <c r="J76" s="185" t="s">
        <v>412</v>
      </c>
      <c r="K76" s="185"/>
      <c r="L76" s="126"/>
      <c r="M76" s="125"/>
      <c r="N76" s="125"/>
      <c r="O76" s="125"/>
      <c r="P76" s="125"/>
      <c r="Q76" s="125"/>
      <c r="R76" s="125"/>
      <c r="S76" s="125"/>
      <c r="T76" s="125"/>
      <c r="U76" s="125"/>
      <c r="V76" s="125"/>
      <c r="W76" s="125"/>
    </row>
    <row r="77" spans="1:23" s="25" customFormat="1" ht="67.5">
      <c r="A77" s="182">
        <v>76</v>
      </c>
      <c r="B77" s="185" t="s">
        <v>383</v>
      </c>
      <c r="C77" s="199" t="s">
        <v>384</v>
      </c>
      <c r="D77" s="187" t="s">
        <v>37</v>
      </c>
      <c r="E77" s="185"/>
      <c r="F77" s="185" t="s">
        <v>6283</v>
      </c>
      <c r="G77" s="185" t="s">
        <v>413</v>
      </c>
      <c r="H77" s="185" t="s">
        <v>414</v>
      </c>
      <c r="I77" s="189" t="s">
        <v>415</v>
      </c>
      <c r="J77" s="185" t="s">
        <v>416</v>
      </c>
      <c r="K77" s="185"/>
      <c r="L77" s="137"/>
      <c r="M77" s="138"/>
      <c r="N77" s="138"/>
      <c r="O77" s="138"/>
      <c r="P77" s="138"/>
      <c r="Q77" s="138"/>
      <c r="R77" s="138"/>
      <c r="S77" s="138"/>
      <c r="T77" s="138"/>
      <c r="U77" s="138"/>
      <c r="V77" s="138"/>
      <c r="W77" s="138"/>
    </row>
    <row r="78" spans="1:23" s="25" customFormat="1" ht="45">
      <c r="A78" s="182">
        <v>77</v>
      </c>
      <c r="B78" s="185" t="s">
        <v>383</v>
      </c>
      <c r="C78" s="186" t="s">
        <v>384</v>
      </c>
      <c r="D78" s="187" t="s">
        <v>41</v>
      </c>
      <c r="E78" s="185"/>
      <c r="F78" s="185" t="s">
        <v>6284</v>
      </c>
      <c r="G78" s="185" t="s">
        <v>417</v>
      </c>
      <c r="H78" s="185" t="s">
        <v>418</v>
      </c>
      <c r="I78" s="189" t="s">
        <v>419</v>
      </c>
      <c r="J78" s="185" t="s">
        <v>420</v>
      </c>
      <c r="K78" s="185" t="s">
        <v>421</v>
      </c>
      <c r="L78" s="124"/>
      <c r="M78" s="125"/>
      <c r="N78" s="125"/>
      <c r="O78" s="125"/>
      <c r="P78" s="125"/>
      <c r="Q78" s="125"/>
      <c r="R78" s="125"/>
      <c r="S78" s="125"/>
      <c r="T78" s="125"/>
      <c r="U78" s="125"/>
      <c r="V78" s="125"/>
      <c r="W78" s="125"/>
    </row>
    <row r="79" spans="1:23" s="25" customFormat="1" ht="90">
      <c r="A79" s="182">
        <v>78</v>
      </c>
      <c r="B79" s="191" t="s">
        <v>383</v>
      </c>
      <c r="C79" s="192" t="s">
        <v>384</v>
      </c>
      <c r="D79" s="193" t="s">
        <v>217</v>
      </c>
      <c r="E79" s="191"/>
      <c r="F79" s="191" t="s">
        <v>422</v>
      </c>
      <c r="G79" s="191"/>
      <c r="H79" s="191"/>
      <c r="I79" s="194"/>
      <c r="J79" s="191"/>
      <c r="K79" s="191" t="s">
        <v>89</v>
      </c>
      <c r="L79" s="129"/>
      <c r="M79" s="130"/>
      <c r="N79" s="130"/>
      <c r="O79" s="130"/>
      <c r="P79" s="130"/>
      <c r="Q79" s="130"/>
      <c r="R79" s="130"/>
      <c r="S79" s="130"/>
      <c r="T79" s="130"/>
      <c r="U79" s="130"/>
      <c r="V79" s="130"/>
      <c r="W79" s="130"/>
    </row>
    <row r="80" spans="1:23" s="25" customFormat="1" ht="56.25">
      <c r="A80" s="182">
        <v>79</v>
      </c>
      <c r="B80" s="185" t="s">
        <v>383</v>
      </c>
      <c r="C80" s="186" t="s">
        <v>384</v>
      </c>
      <c r="D80" s="187" t="s">
        <v>223</v>
      </c>
      <c r="E80" s="185" t="s">
        <v>6693</v>
      </c>
      <c r="F80" s="185" t="s">
        <v>6285</v>
      </c>
      <c r="G80" s="185" t="s">
        <v>423</v>
      </c>
      <c r="H80" s="185" t="s">
        <v>424</v>
      </c>
      <c r="I80" s="189" t="s">
        <v>425</v>
      </c>
      <c r="J80" s="185" t="s">
        <v>426</v>
      </c>
      <c r="K80" s="185" t="s">
        <v>427</v>
      </c>
      <c r="L80" s="124"/>
      <c r="M80" s="125"/>
      <c r="N80" s="125"/>
      <c r="O80" s="125"/>
      <c r="P80" s="125"/>
      <c r="Q80" s="125"/>
      <c r="R80" s="125"/>
      <c r="S80" s="125"/>
      <c r="T80" s="125"/>
      <c r="U80" s="125"/>
      <c r="V80" s="125"/>
      <c r="W80" s="125"/>
    </row>
    <row r="81" spans="1:23" s="25" customFormat="1" ht="45">
      <c r="A81" s="182">
        <v>80</v>
      </c>
      <c r="B81" s="185" t="s">
        <v>383</v>
      </c>
      <c r="C81" s="186" t="s">
        <v>384</v>
      </c>
      <c r="D81" s="187" t="s">
        <v>229</v>
      </c>
      <c r="E81" s="185" t="s">
        <v>6693</v>
      </c>
      <c r="F81" s="185" t="s">
        <v>428</v>
      </c>
      <c r="G81" s="185" t="s">
        <v>429</v>
      </c>
      <c r="H81" s="185">
        <v>89211478540</v>
      </c>
      <c r="I81" s="189" t="s">
        <v>430</v>
      </c>
      <c r="J81" s="185" t="s">
        <v>431</v>
      </c>
      <c r="K81" s="185" t="s">
        <v>432</v>
      </c>
      <c r="L81" s="124"/>
      <c r="M81" s="125"/>
      <c r="N81" s="125"/>
      <c r="O81" s="125"/>
      <c r="P81" s="125"/>
      <c r="Q81" s="125"/>
      <c r="R81" s="125"/>
      <c r="S81" s="125"/>
      <c r="T81" s="125"/>
      <c r="U81" s="125"/>
      <c r="V81" s="125"/>
      <c r="W81" s="125"/>
    </row>
    <row r="82" spans="1:23" s="25" customFormat="1" ht="56.25">
      <c r="A82" s="182">
        <v>81</v>
      </c>
      <c r="B82" s="185" t="s">
        <v>433</v>
      </c>
      <c r="C82" s="186" t="s">
        <v>434</v>
      </c>
      <c r="D82" s="187" t="s">
        <v>11</v>
      </c>
      <c r="E82" s="185" t="s">
        <v>6693</v>
      </c>
      <c r="F82" s="185" t="s">
        <v>5894</v>
      </c>
      <c r="G82" s="185" t="s">
        <v>435</v>
      </c>
      <c r="H82" s="185" t="s">
        <v>436</v>
      </c>
      <c r="I82" s="189" t="s">
        <v>437</v>
      </c>
      <c r="J82" s="185" t="s">
        <v>438</v>
      </c>
      <c r="K82" s="185" t="s">
        <v>439</v>
      </c>
      <c r="L82" s="124"/>
      <c r="M82" s="125"/>
      <c r="N82" s="125"/>
      <c r="O82" s="125"/>
      <c r="P82" s="125"/>
      <c r="Q82" s="125"/>
      <c r="R82" s="125"/>
      <c r="S82" s="125"/>
      <c r="T82" s="125"/>
      <c r="U82" s="125"/>
      <c r="V82" s="125"/>
      <c r="W82" s="125"/>
    </row>
    <row r="83" spans="1:23" s="25" customFormat="1" ht="112.5">
      <c r="A83" s="182">
        <v>82</v>
      </c>
      <c r="B83" s="185" t="s">
        <v>433</v>
      </c>
      <c r="C83" s="186" t="s">
        <v>434</v>
      </c>
      <c r="D83" s="187" t="s">
        <v>16</v>
      </c>
      <c r="E83" s="185"/>
      <c r="F83" s="191" t="s">
        <v>440</v>
      </c>
      <c r="G83" s="185"/>
      <c r="H83" s="185"/>
      <c r="I83" s="189"/>
      <c r="J83" s="191"/>
      <c r="K83" s="191" t="s">
        <v>89</v>
      </c>
      <c r="L83" s="126"/>
      <c r="M83" s="125"/>
      <c r="N83" s="125"/>
      <c r="O83" s="125"/>
      <c r="P83" s="125"/>
      <c r="Q83" s="125"/>
      <c r="R83" s="125"/>
      <c r="S83" s="125"/>
      <c r="T83" s="125"/>
      <c r="U83" s="125"/>
      <c r="V83" s="125"/>
      <c r="W83" s="125"/>
    </row>
    <row r="84" spans="1:23" s="25" customFormat="1" ht="56.25">
      <c r="A84" s="182">
        <v>83</v>
      </c>
      <c r="B84" s="185" t="s">
        <v>433</v>
      </c>
      <c r="C84" s="186" t="s">
        <v>434</v>
      </c>
      <c r="D84" s="187" t="s">
        <v>22</v>
      </c>
      <c r="E84" s="185"/>
      <c r="F84" s="185" t="s">
        <v>441</v>
      </c>
      <c r="G84" s="185" t="s">
        <v>442</v>
      </c>
      <c r="H84" s="185" t="s">
        <v>443</v>
      </c>
      <c r="I84" s="189" t="s">
        <v>444</v>
      </c>
      <c r="J84" s="185" t="s">
        <v>445</v>
      </c>
      <c r="K84" s="185" t="s">
        <v>446</v>
      </c>
      <c r="L84" s="139"/>
      <c r="M84" s="140"/>
      <c r="N84" s="140"/>
      <c r="O84" s="140"/>
      <c r="P84" s="140"/>
      <c r="Q84" s="140"/>
      <c r="R84" s="140"/>
      <c r="S84" s="140"/>
      <c r="T84" s="140"/>
      <c r="U84" s="140"/>
      <c r="V84" s="140"/>
      <c r="W84" s="140"/>
    </row>
    <row r="85" spans="1:23" s="25" customFormat="1" ht="56.25">
      <c r="A85" s="182">
        <v>84</v>
      </c>
      <c r="B85" s="185" t="s">
        <v>433</v>
      </c>
      <c r="C85" s="186" t="s">
        <v>434</v>
      </c>
      <c r="D85" s="187" t="s">
        <v>29</v>
      </c>
      <c r="E85" s="185" t="s">
        <v>6693</v>
      </c>
      <c r="F85" s="185" t="s">
        <v>447</v>
      </c>
      <c r="G85" s="185" t="s">
        <v>448</v>
      </c>
      <c r="H85" s="185" t="s">
        <v>449</v>
      </c>
      <c r="I85" s="189" t="s">
        <v>450</v>
      </c>
      <c r="J85" s="185" t="s">
        <v>451</v>
      </c>
      <c r="K85" s="185" t="s">
        <v>452</v>
      </c>
      <c r="L85" s="141"/>
      <c r="M85" s="142"/>
      <c r="N85" s="142"/>
      <c r="O85" s="142"/>
      <c r="P85" s="142"/>
      <c r="Q85" s="142"/>
      <c r="R85" s="142"/>
      <c r="S85" s="142"/>
      <c r="T85" s="142"/>
      <c r="U85" s="142"/>
      <c r="V85" s="142"/>
      <c r="W85" s="142"/>
    </row>
    <row r="86" spans="1:23" s="25" customFormat="1" ht="67.5">
      <c r="A86" s="182">
        <v>85</v>
      </c>
      <c r="B86" s="185" t="s">
        <v>453</v>
      </c>
      <c r="C86" s="186" t="s">
        <v>454</v>
      </c>
      <c r="D86" s="187" t="s">
        <v>11</v>
      </c>
      <c r="E86" s="185"/>
      <c r="F86" s="185" t="s">
        <v>6286</v>
      </c>
      <c r="G86" s="185" t="s">
        <v>455</v>
      </c>
      <c r="H86" s="185" t="s">
        <v>456</v>
      </c>
      <c r="I86" s="189" t="s">
        <v>457</v>
      </c>
      <c r="J86" s="185" t="s">
        <v>458</v>
      </c>
      <c r="K86" s="185" t="s">
        <v>459</v>
      </c>
      <c r="L86" s="126"/>
      <c r="M86" s="125"/>
      <c r="N86" s="125"/>
      <c r="O86" s="125"/>
      <c r="P86" s="125"/>
      <c r="Q86" s="125"/>
      <c r="R86" s="125"/>
      <c r="S86" s="125"/>
      <c r="T86" s="125"/>
      <c r="U86" s="125"/>
      <c r="V86" s="125"/>
      <c r="W86" s="125"/>
    </row>
    <row r="87" spans="1:23" s="25" customFormat="1" ht="56.25">
      <c r="A87" s="182">
        <v>86</v>
      </c>
      <c r="B87" s="185" t="s">
        <v>460</v>
      </c>
      <c r="C87" s="186" t="s">
        <v>461</v>
      </c>
      <c r="D87" s="187" t="s">
        <v>11</v>
      </c>
      <c r="E87" s="185"/>
      <c r="F87" s="185" t="s">
        <v>6287</v>
      </c>
      <c r="G87" s="185" t="s">
        <v>462</v>
      </c>
      <c r="H87" s="185" t="s">
        <v>463</v>
      </c>
      <c r="I87" s="189" t="s">
        <v>6101</v>
      </c>
      <c r="J87" s="185" t="s">
        <v>465</v>
      </c>
      <c r="K87" s="185" t="s">
        <v>466</v>
      </c>
      <c r="L87" s="124"/>
      <c r="M87" s="125"/>
      <c r="N87" s="125"/>
      <c r="O87" s="125"/>
      <c r="P87" s="125"/>
      <c r="Q87" s="125"/>
      <c r="R87" s="125"/>
      <c r="S87" s="125"/>
      <c r="T87" s="125"/>
      <c r="U87" s="125"/>
      <c r="V87" s="125"/>
      <c r="W87" s="125"/>
    </row>
    <row r="88" spans="1:23" s="25" customFormat="1" ht="90">
      <c r="A88" s="182">
        <v>87</v>
      </c>
      <c r="B88" s="185" t="s">
        <v>460</v>
      </c>
      <c r="C88" s="186" t="s">
        <v>461</v>
      </c>
      <c r="D88" s="187" t="s">
        <v>16</v>
      </c>
      <c r="E88" s="185" t="s">
        <v>6693</v>
      </c>
      <c r="F88" s="185" t="s">
        <v>467</v>
      </c>
      <c r="G88" s="185" t="s">
        <v>468</v>
      </c>
      <c r="H88" s="185" t="s">
        <v>469</v>
      </c>
      <c r="I88" s="189" t="s">
        <v>470</v>
      </c>
      <c r="J88" s="185" t="s">
        <v>471</v>
      </c>
      <c r="K88" s="185"/>
      <c r="L88" s="124"/>
      <c r="M88" s="125"/>
      <c r="N88" s="125"/>
      <c r="O88" s="125"/>
      <c r="P88" s="125"/>
      <c r="Q88" s="125"/>
      <c r="R88" s="125"/>
      <c r="S88" s="125"/>
      <c r="T88" s="125"/>
      <c r="U88" s="125"/>
      <c r="V88" s="125"/>
      <c r="W88" s="125"/>
    </row>
    <row r="89" spans="1:23" s="25" customFormat="1" ht="45">
      <c r="A89" s="182">
        <v>88</v>
      </c>
      <c r="B89" s="185" t="s">
        <v>472</v>
      </c>
      <c r="C89" s="186" t="s">
        <v>473</v>
      </c>
      <c r="D89" s="187" t="s">
        <v>11</v>
      </c>
      <c r="E89" s="185"/>
      <c r="F89" s="185" t="s">
        <v>6288</v>
      </c>
      <c r="G89" s="185" t="s">
        <v>474</v>
      </c>
      <c r="H89" s="185" t="s">
        <v>475</v>
      </c>
      <c r="I89" s="189" t="s">
        <v>476</v>
      </c>
      <c r="J89" s="185" t="s">
        <v>477</v>
      </c>
      <c r="K89" s="185" t="s">
        <v>478</v>
      </c>
      <c r="L89" s="126"/>
      <c r="M89" s="125"/>
      <c r="N89" s="125"/>
      <c r="O89" s="125"/>
      <c r="P89" s="125"/>
      <c r="Q89" s="125"/>
      <c r="R89" s="125"/>
      <c r="S89" s="125"/>
      <c r="T89" s="125"/>
      <c r="U89" s="125"/>
      <c r="V89" s="125"/>
      <c r="W89" s="125"/>
    </row>
    <row r="90" spans="1:23" s="25" customFormat="1" ht="67.5">
      <c r="A90" s="182">
        <v>89</v>
      </c>
      <c r="B90" s="185" t="s">
        <v>472</v>
      </c>
      <c r="C90" s="186" t="s">
        <v>473</v>
      </c>
      <c r="D90" s="187" t="s">
        <v>16</v>
      </c>
      <c r="E90" s="185" t="s">
        <v>6693</v>
      </c>
      <c r="F90" s="185" t="s">
        <v>479</v>
      </c>
      <c r="G90" s="185" t="s">
        <v>480</v>
      </c>
      <c r="H90" s="185" t="s">
        <v>481</v>
      </c>
      <c r="I90" s="189" t="s">
        <v>482</v>
      </c>
      <c r="J90" s="185" t="s">
        <v>483</v>
      </c>
      <c r="K90" s="185" t="s">
        <v>484</v>
      </c>
      <c r="L90" s="124"/>
      <c r="M90" s="125"/>
      <c r="N90" s="125"/>
      <c r="O90" s="125"/>
      <c r="P90" s="125"/>
      <c r="Q90" s="125"/>
      <c r="R90" s="125"/>
      <c r="S90" s="125"/>
      <c r="T90" s="125"/>
      <c r="U90" s="125"/>
      <c r="V90" s="125"/>
      <c r="W90" s="125"/>
    </row>
    <row r="91" spans="1:23" s="25" customFormat="1" ht="67.5">
      <c r="A91" s="182">
        <v>90</v>
      </c>
      <c r="B91" s="185" t="s">
        <v>472</v>
      </c>
      <c r="C91" s="186" t="s">
        <v>473</v>
      </c>
      <c r="D91" s="187" t="s">
        <v>22</v>
      </c>
      <c r="E91" s="185"/>
      <c r="F91" s="185" t="s">
        <v>6289</v>
      </c>
      <c r="G91" s="185" t="s">
        <v>485</v>
      </c>
      <c r="H91" s="185" t="s">
        <v>486</v>
      </c>
      <c r="I91" s="189" t="s">
        <v>487</v>
      </c>
      <c r="J91" s="185" t="s">
        <v>488</v>
      </c>
      <c r="K91" s="185"/>
      <c r="L91" s="143"/>
      <c r="M91" s="130"/>
      <c r="N91" s="130"/>
      <c r="O91" s="130"/>
      <c r="P91" s="130"/>
      <c r="Q91" s="130"/>
      <c r="R91" s="130"/>
      <c r="S91" s="130"/>
      <c r="T91" s="130"/>
      <c r="U91" s="130"/>
      <c r="V91" s="130"/>
      <c r="W91" s="130"/>
    </row>
    <row r="92" spans="1:23" s="25" customFormat="1" ht="56.25">
      <c r="A92" s="182">
        <v>91</v>
      </c>
      <c r="B92" s="185" t="s">
        <v>472</v>
      </c>
      <c r="C92" s="199" t="s">
        <v>473</v>
      </c>
      <c r="D92" s="187" t="s">
        <v>29</v>
      </c>
      <c r="E92" s="185"/>
      <c r="F92" s="185" t="s">
        <v>489</v>
      </c>
      <c r="G92" s="185" t="s">
        <v>490</v>
      </c>
      <c r="H92" s="185" t="s">
        <v>491</v>
      </c>
      <c r="I92" s="189" t="s">
        <v>6134</v>
      </c>
      <c r="J92" s="185" t="s">
        <v>493</v>
      </c>
      <c r="K92" s="185" t="s">
        <v>494</v>
      </c>
      <c r="L92" s="144"/>
      <c r="M92" s="138"/>
      <c r="N92" s="138"/>
      <c r="O92" s="138"/>
      <c r="P92" s="138"/>
      <c r="Q92" s="138"/>
      <c r="R92" s="138"/>
      <c r="S92" s="138"/>
      <c r="T92" s="138"/>
      <c r="U92" s="138"/>
      <c r="V92" s="138"/>
      <c r="W92" s="138"/>
    </row>
    <row r="93" spans="1:23" s="25" customFormat="1" ht="45">
      <c r="A93" s="182">
        <v>92</v>
      </c>
      <c r="B93" s="185" t="s">
        <v>495</v>
      </c>
      <c r="C93" s="186" t="s">
        <v>473</v>
      </c>
      <c r="D93" s="187" t="s">
        <v>32</v>
      </c>
      <c r="E93" s="185"/>
      <c r="F93" s="185" t="s">
        <v>521</v>
      </c>
      <c r="G93" s="185" t="s">
        <v>522</v>
      </c>
      <c r="H93" s="185" t="s">
        <v>523</v>
      </c>
      <c r="I93" s="189" t="s">
        <v>524</v>
      </c>
      <c r="J93" s="185" t="s">
        <v>525</v>
      </c>
      <c r="K93" s="185"/>
      <c r="L93" s="126"/>
      <c r="M93" s="125"/>
      <c r="N93" s="125"/>
      <c r="O93" s="125"/>
      <c r="P93" s="125"/>
      <c r="Q93" s="125"/>
      <c r="R93" s="125"/>
      <c r="S93" s="125"/>
      <c r="T93" s="125"/>
      <c r="U93" s="125"/>
      <c r="V93" s="125"/>
      <c r="W93" s="125"/>
    </row>
    <row r="94" spans="1:23" s="25" customFormat="1" ht="78.75">
      <c r="A94" s="182">
        <v>93</v>
      </c>
      <c r="B94" s="185" t="s">
        <v>495</v>
      </c>
      <c r="C94" s="186" t="s">
        <v>496</v>
      </c>
      <c r="D94" s="187" t="s">
        <v>11</v>
      </c>
      <c r="E94" s="185"/>
      <c r="F94" s="185" t="s">
        <v>6290</v>
      </c>
      <c r="G94" s="185" t="s">
        <v>497</v>
      </c>
      <c r="H94" s="185" t="s">
        <v>498</v>
      </c>
      <c r="I94" s="189" t="s">
        <v>6103</v>
      </c>
      <c r="J94" s="185" t="s">
        <v>500</v>
      </c>
      <c r="K94" s="185"/>
      <c r="L94" s="126"/>
      <c r="M94" s="125"/>
      <c r="N94" s="125"/>
      <c r="O94" s="125"/>
      <c r="P94" s="125"/>
      <c r="Q94" s="125"/>
      <c r="R94" s="125"/>
      <c r="S94" s="125"/>
      <c r="T94" s="125"/>
      <c r="U94" s="125"/>
      <c r="V94" s="125"/>
      <c r="W94" s="125"/>
    </row>
    <row r="95" spans="1:23" s="25" customFormat="1" ht="78.75">
      <c r="A95" s="182">
        <v>94</v>
      </c>
      <c r="B95" s="185" t="s">
        <v>495</v>
      </c>
      <c r="C95" s="186" t="s">
        <v>496</v>
      </c>
      <c r="D95" s="187" t="s">
        <v>16</v>
      </c>
      <c r="E95" s="185"/>
      <c r="F95" s="185" t="s">
        <v>501</v>
      </c>
      <c r="G95" s="185" t="s">
        <v>502</v>
      </c>
      <c r="H95" s="185" t="s">
        <v>503</v>
      </c>
      <c r="I95" s="189" t="s">
        <v>504</v>
      </c>
      <c r="J95" s="185" t="s">
        <v>505</v>
      </c>
      <c r="K95" s="185" t="str">
        <f>HYPERLINK("http://www.bratsk-school32.ru/index.php/novosti/ob-yavleniya/483-vserossijskij-geograficheskij-diktant","http://www.bratsk-school32.ru/index.php/novosti/ob-yavleniya/483-vserossijskij-geograficheskij-diktant")</f>
        <v>http://www.bratsk-school32.ru/index.php/novosti/ob-yavleniya/483-vserossijskij-geograficheskij-diktant</v>
      </c>
      <c r="L95" s="126"/>
      <c r="M95" s="125"/>
      <c r="N95" s="125"/>
      <c r="O95" s="125"/>
      <c r="P95" s="125"/>
      <c r="Q95" s="125"/>
      <c r="R95" s="125"/>
      <c r="S95" s="125"/>
      <c r="T95" s="125"/>
      <c r="U95" s="125"/>
      <c r="V95" s="125"/>
      <c r="W95" s="125"/>
    </row>
    <row r="96" spans="1:23" s="25" customFormat="1" ht="45">
      <c r="A96" s="182">
        <v>95</v>
      </c>
      <c r="B96" s="185" t="s">
        <v>495</v>
      </c>
      <c r="C96" s="186" t="s">
        <v>496</v>
      </c>
      <c r="D96" s="187" t="s">
        <v>22</v>
      </c>
      <c r="E96" s="185"/>
      <c r="F96" s="185" t="s">
        <v>6291</v>
      </c>
      <c r="G96" s="185" t="s">
        <v>506</v>
      </c>
      <c r="H96" s="185" t="s">
        <v>507</v>
      </c>
      <c r="I96" s="189" t="s">
        <v>508</v>
      </c>
      <c r="J96" s="185" t="s">
        <v>509</v>
      </c>
      <c r="K96" s="185"/>
      <c r="L96" s="126"/>
      <c r="M96" s="125"/>
      <c r="N96" s="125"/>
      <c r="O96" s="125"/>
      <c r="P96" s="125"/>
      <c r="Q96" s="125"/>
      <c r="R96" s="125"/>
      <c r="S96" s="125"/>
      <c r="T96" s="125"/>
      <c r="U96" s="125"/>
      <c r="V96" s="125"/>
      <c r="W96" s="125"/>
    </row>
    <row r="97" spans="1:23" s="25" customFormat="1" ht="56.25">
      <c r="A97" s="182">
        <v>96</v>
      </c>
      <c r="B97" s="185" t="s">
        <v>495</v>
      </c>
      <c r="C97" s="186" t="s">
        <v>496</v>
      </c>
      <c r="D97" s="187" t="s">
        <v>29</v>
      </c>
      <c r="E97" s="185"/>
      <c r="F97" s="185" t="s">
        <v>6292</v>
      </c>
      <c r="G97" s="185" t="s">
        <v>510</v>
      </c>
      <c r="H97" s="185" t="s">
        <v>511</v>
      </c>
      <c r="I97" s="189" t="s">
        <v>512</v>
      </c>
      <c r="J97" s="185" t="s">
        <v>513</v>
      </c>
      <c r="K97" s="185" t="s">
        <v>514</v>
      </c>
      <c r="L97" s="126"/>
      <c r="M97" s="125"/>
      <c r="N97" s="125"/>
      <c r="O97" s="125"/>
      <c r="P97" s="125"/>
      <c r="Q97" s="125"/>
      <c r="R97" s="125"/>
      <c r="S97" s="125"/>
      <c r="T97" s="125"/>
      <c r="U97" s="125"/>
      <c r="V97" s="125"/>
      <c r="W97" s="125"/>
    </row>
    <row r="98" spans="1:23" s="25" customFormat="1" ht="33.75">
      <c r="A98" s="182">
        <v>97</v>
      </c>
      <c r="B98" s="185" t="s">
        <v>495</v>
      </c>
      <c r="C98" s="186" t="s">
        <v>496</v>
      </c>
      <c r="D98" s="187" t="s">
        <v>32</v>
      </c>
      <c r="E98" s="185"/>
      <c r="F98" s="185" t="s">
        <v>515</v>
      </c>
      <c r="G98" s="185" t="s">
        <v>516</v>
      </c>
      <c r="H98" s="185" t="s">
        <v>517</v>
      </c>
      <c r="I98" s="189" t="s">
        <v>518</v>
      </c>
      <c r="J98" s="185" t="s">
        <v>519</v>
      </c>
      <c r="K98" s="185" t="s">
        <v>520</v>
      </c>
      <c r="L98" s="126"/>
      <c r="M98" s="125"/>
      <c r="N98" s="125"/>
      <c r="O98" s="125"/>
      <c r="P98" s="125"/>
      <c r="Q98" s="125"/>
      <c r="R98" s="125"/>
      <c r="S98" s="125"/>
      <c r="T98" s="125"/>
      <c r="U98" s="125"/>
      <c r="V98" s="125"/>
      <c r="W98" s="125"/>
    </row>
    <row r="99" spans="1:23" s="25" customFormat="1" ht="56.25">
      <c r="A99" s="182">
        <v>98</v>
      </c>
      <c r="B99" s="185" t="s">
        <v>495</v>
      </c>
      <c r="C99" s="186" t="s">
        <v>496</v>
      </c>
      <c r="D99" s="187" t="s">
        <v>37</v>
      </c>
      <c r="E99" s="185"/>
      <c r="F99" s="185" t="s">
        <v>6293</v>
      </c>
      <c r="G99" s="185" t="s">
        <v>526</v>
      </c>
      <c r="H99" s="185" t="s">
        <v>527</v>
      </c>
      <c r="I99" s="189" t="str">
        <f>HYPERLINK("mailto:gruzentseva@mail.ru","gruzentseva@mail.ru")</f>
        <v>gruzentseva@mail.ru</v>
      </c>
      <c r="J99" s="185" t="s">
        <v>528</v>
      </c>
      <c r="K99" s="185"/>
      <c r="L99" s="126"/>
      <c r="M99" s="125"/>
      <c r="N99" s="125"/>
      <c r="O99" s="125"/>
      <c r="P99" s="125"/>
      <c r="Q99" s="125"/>
      <c r="R99" s="125"/>
      <c r="S99" s="125"/>
      <c r="T99" s="125"/>
      <c r="U99" s="125"/>
      <c r="V99" s="125"/>
      <c r="W99" s="125"/>
    </row>
    <row r="100" spans="1:23" s="25" customFormat="1" ht="78.75">
      <c r="A100" s="182">
        <v>99</v>
      </c>
      <c r="B100" s="185" t="s">
        <v>495</v>
      </c>
      <c r="C100" s="186" t="s">
        <v>496</v>
      </c>
      <c r="D100" s="187" t="s">
        <v>41</v>
      </c>
      <c r="E100" s="185" t="s">
        <v>6693</v>
      </c>
      <c r="F100" s="185" t="s">
        <v>529</v>
      </c>
      <c r="G100" s="185" t="s">
        <v>530</v>
      </c>
      <c r="H100" s="185" t="s">
        <v>531</v>
      </c>
      <c r="I100" s="189" t="s">
        <v>532</v>
      </c>
      <c r="J100" s="185" t="s">
        <v>533</v>
      </c>
      <c r="K100" s="185" t="s">
        <v>534</v>
      </c>
      <c r="L100" s="126"/>
      <c r="M100" s="125"/>
      <c r="N100" s="125"/>
      <c r="O100" s="125"/>
      <c r="P100" s="125"/>
      <c r="Q100" s="125"/>
      <c r="R100" s="125"/>
      <c r="S100" s="125"/>
      <c r="T100" s="125"/>
      <c r="U100" s="125"/>
      <c r="V100" s="125"/>
      <c r="W100" s="125"/>
    </row>
    <row r="101" spans="1:23" s="25" customFormat="1" ht="67.5">
      <c r="A101" s="182">
        <v>100</v>
      </c>
      <c r="B101" s="185" t="s">
        <v>495</v>
      </c>
      <c r="C101" s="186" t="s">
        <v>496</v>
      </c>
      <c r="D101" s="187" t="s">
        <v>88</v>
      </c>
      <c r="E101" s="185"/>
      <c r="F101" s="185" t="s">
        <v>6294</v>
      </c>
      <c r="G101" s="185" t="s">
        <v>535</v>
      </c>
      <c r="H101" s="185" t="s">
        <v>536</v>
      </c>
      <c r="I101" s="189" t="s">
        <v>537</v>
      </c>
      <c r="J101" s="185" t="s">
        <v>538</v>
      </c>
      <c r="K101" s="185"/>
      <c r="L101" s="126"/>
      <c r="M101" s="125"/>
      <c r="N101" s="125"/>
      <c r="O101" s="125"/>
      <c r="P101" s="125"/>
      <c r="Q101" s="125"/>
      <c r="R101" s="125"/>
      <c r="S101" s="125"/>
      <c r="T101" s="125"/>
      <c r="U101" s="125"/>
      <c r="V101" s="125"/>
      <c r="W101" s="125"/>
    </row>
    <row r="102" spans="1:23" s="25" customFormat="1" ht="45">
      <c r="A102" s="182">
        <v>101</v>
      </c>
      <c r="B102" s="185" t="s">
        <v>495</v>
      </c>
      <c r="C102" s="186" t="s">
        <v>496</v>
      </c>
      <c r="D102" s="187" t="s">
        <v>217</v>
      </c>
      <c r="E102" s="185"/>
      <c r="F102" s="185" t="s">
        <v>6295</v>
      </c>
      <c r="G102" s="185" t="s">
        <v>539</v>
      </c>
      <c r="H102" s="185" t="s">
        <v>540</v>
      </c>
      <c r="I102" s="189" t="s">
        <v>541</v>
      </c>
      <c r="J102" s="185" t="s">
        <v>542</v>
      </c>
      <c r="K102" s="185"/>
      <c r="L102" s="126"/>
      <c r="M102" s="125"/>
      <c r="N102" s="125"/>
      <c r="O102" s="125"/>
      <c r="P102" s="125"/>
      <c r="Q102" s="125"/>
      <c r="R102" s="125"/>
      <c r="S102" s="125"/>
      <c r="T102" s="125"/>
      <c r="U102" s="125"/>
      <c r="V102" s="125"/>
      <c r="W102" s="125"/>
    </row>
    <row r="103" spans="1:23" s="25" customFormat="1" ht="33.75">
      <c r="A103" s="182">
        <v>102</v>
      </c>
      <c r="B103" s="185" t="s">
        <v>495</v>
      </c>
      <c r="C103" s="186" t="s">
        <v>496</v>
      </c>
      <c r="D103" s="187" t="s">
        <v>223</v>
      </c>
      <c r="E103" s="185"/>
      <c r="F103" s="185" t="s">
        <v>543</v>
      </c>
      <c r="G103" s="185" t="s">
        <v>544</v>
      </c>
      <c r="H103" s="185" t="s">
        <v>545</v>
      </c>
      <c r="I103" s="189" t="s">
        <v>6102</v>
      </c>
      <c r="J103" s="185" t="s">
        <v>547</v>
      </c>
      <c r="K103" s="185" t="s">
        <v>548</v>
      </c>
      <c r="L103" s="124"/>
      <c r="M103" s="125"/>
      <c r="N103" s="125"/>
      <c r="O103" s="125"/>
      <c r="P103" s="125"/>
      <c r="Q103" s="125"/>
      <c r="R103" s="125"/>
      <c r="S103" s="125"/>
      <c r="T103" s="125"/>
      <c r="U103" s="125"/>
      <c r="V103" s="125"/>
      <c r="W103" s="125"/>
    </row>
    <row r="104" spans="1:23" s="25" customFormat="1" ht="33.75">
      <c r="A104" s="182">
        <v>103</v>
      </c>
      <c r="B104" s="185" t="s">
        <v>495</v>
      </c>
      <c r="C104" s="186" t="s">
        <v>496</v>
      </c>
      <c r="D104" s="187" t="s">
        <v>229</v>
      </c>
      <c r="E104" s="185"/>
      <c r="F104" s="185" t="s">
        <v>549</v>
      </c>
      <c r="G104" s="185" t="s">
        <v>550</v>
      </c>
      <c r="H104" s="185" t="s">
        <v>551</v>
      </c>
      <c r="I104" s="189" t="str">
        <f>HYPERLINK("mailto:kor@irigs.irk.ru","kor@irigs.irk.ru")</f>
        <v>kor@irigs.irk.ru</v>
      </c>
      <c r="J104" s="185" t="s">
        <v>6296</v>
      </c>
      <c r="K104" s="185"/>
      <c r="L104" s="126"/>
      <c r="M104" s="125"/>
      <c r="N104" s="125"/>
      <c r="O104" s="125"/>
      <c r="P104" s="125"/>
      <c r="Q104" s="125"/>
      <c r="R104" s="125"/>
      <c r="S104" s="125"/>
      <c r="T104" s="125"/>
      <c r="U104" s="125"/>
      <c r="V104" s="125"/>
      <c r="W104" s="125"/>
    </row>
    <row r="105" spans="1:23" s="25" customFormat="1" ht="45">
      <c r="A105" s="182">
        <v>104</v>
      </c>
      <c r="B105" s="185" t="s">
        <v>495</v>
      </c>
      <c r="C105" s="186" t="s">
        <v>496</v>
      </c>
      <c r="D105" s="187" t="s">
        <v>235</v>
      </c>
      <c r="E105" s="185"/>
      <c r="F105" s="185" t="s">
        <v>552</v>
      </c>
      <c r="G105" s="185" t="s">
        <v>553</v>
      </c>
      <c r="H105" s="185" t="s">
        <v>554</v>
      </c>
      <c r="I105" s="189" t="s">
        <v>6104</v>
      </c>
      <c r="J105" s="185" t="s">
        <v>556</v>
      </c>
      <c r="K105" s="185" t="s">
        <v>557</v>
      </c>
      <c r="L105" s="126"/>
      <c r="M105" s="125"/>
      <c r="N105" s="125"/>
      <c r="O105" s="125"/>
      <c r="P105" s="125"/>
      <c r="Q105" s="125"/>
      <c r="R105" s="125"/>
      <c r="S105" s="125"/>
      <c r="T105" s="125"/>
      <c r="U105" s="125"/>
      <c r="V105" s="125"/>
      <c r="W105" s="125"/>
    </row>
    <row r="106" spans="1:23" s="25" customFormat="1" ht="56.25">
      <c r="A106" s="182">
        <v>105</v>
      </c>
      <c r="B106" s="185" t="s">
        <v>495</v>
      </c>
      <c r="C106" s="186" t="s">
        <v>496</v>
      </c>
      <c r="D106" s="187" t="s">
        <v>247</v>
      </c>
      <c r="E106" s="185"/>
      <c r="F106" s="185" t="s">
        <v>6297</v>
      </c>
      <c r="G106" s="185" t="s">
        <v>558</v>
      </c>
      <c r="H106" s="185" t="s">
        <v>6185</v>
      </c>
      <c r="I106" s="189" t="s">
        <v>559</v>
      </c>
      <c r="J106" s="185" t="s">
        <v>560</v>
      </c>
      <c r="K106" s="185"/>
      <c r="L106" s="126"/>
      <c r="M106" s="125"/>
      <c r="N106" s="125"/>
      <c r="O106" s="125"/>
      <c r="P106" s="125"/>
      <c r="Q106" s="125"/>
      <c r="R106" s="125"/>
      <c r="S106" s="125"/>
      <c r="T106" s="125"/>
      <c r="U106" s="125"/>
      <c r="V106" s="125"/>
      <c r="W106" s="125"/>
    </row>
    <row r="107" spans="1:23" s="25" customFormat="1" ht="56.25">
      <c r="A107" s="182">
        <v>106</v>
      </c>
      <c r="B107" s="185" t="s">
        <v>495</v>
      </c>
      <c r="C107" s="186" t="s">
        <v>496</v>
      </c>
      <c r="D107" s="187" t="s">
        <v>253</v>
      </c>
      <c r="E107" s="185"/>
      <c r="F107" s="185" t="s">
        <v>6298</v>
      </c>
      <c r="G107" s="185" t="s">
        <v>561</v>
      </c>
      <c r="H107" s="185" t="s">
        <v>562</v>
      </c>
      <c r="I107" s="189" t="s">
        <v>563</v>
      </c>
      <c r="J107" s="185" t="s">
        <v>564</v>
      </c>
      <c r="K107" s="185"/>
      <c r="L107" s="126"/>
      <c r="M107" s="125"/>
      <c r="N107" s="125"/>
      <c r="O107" s="125"/>
      <c r="P107" s="125"/>
      <c r="Q107" s="125"/>
      <c r="R107" s="125"/>
      <c r="S107" s="125"/>
      <c r="T107" s="125"/>
      <c r="U107" s="125"/>
      <c r="V107" s="125"/>
      <c r="W107" s="125"/>
    </row>
    <row r="108" spans="1:23" s="25" customFormat="1" ht="56.25">
      <c r="A108" s="182">
        <v>107</v>
      </c>
      <c r="B108" s="185" t="s">
        <v>495</v>
      </c>
      <c r="C108" s="186" t="s">
        <v>496</v>
      </c>
      <c r="D108" s="187" t="s">
        <v>259</v>
      </c>
      <c r="E108" s="185" t="s">
        <v>6693</v>
      </c>
      <c r="F108" s="185" t="s">
        <v>6299</v>
      </c>
      <c r="G108" s="185" t="s">
        <v>565</v>
      </c>
      <c r="H108" s="185" t="s">
        <v>566</v>
      </c>
      <c r="I108" s="189" t="s">
        <v>567</v>
      </c>
      <c r="J108" s="185" t="s">
        <v>568</v>
      </c>
      <c r="K108" s="185" t="s">
        <v>569</v>
      </c>
      <c r="L108" s="126"/>
      <c r="M108" s="125"/>
      <c r="N108" s="125"/>
      <c r="O108" s="125"/>
      <c r="P108" s="125"/>
      <c r="Q108" s="125"/>
      <c r="R108" s="125"/>
      <c r="S108" s="125"/>
      <c r="T108" s="125"/>
      <c r="U108" s="125"/>
      <c r="V108" s="125"/>
      <c r="W108" s="125"/>
    </row>
    <row r="109" spans="1:23" s="25" customFormat="1" ht="56.25">
      <c r="A109" s="182">
        <v>108</v>
      </c>
      <c r="B109" s="185" t="s">
        <v>495</v>
      </c>
      <c r="C109" s="186" t="s">
        <v>496</v>
      </c>
      <c r="D109" s="187" t="s">
        <v>265</v>
      </c>
      <c r="E109" s="185"/>
      <c r="F109" s="185" t="s">
        <v>570</v>
      </c>
      <c r="G109" s="185" t="s">
        <v>571</v>
      </c>
      <c r="H109" s="185">
        <v>89501471920</v>
      </c>
      <c r="I109" s="189" t="s">
        <v>572</v>
      </c>
      <c r="J109" s="185" t="s">
        <v>573</v>
      </c>
      <c r="K109" s="185" t="s">
        <v>574</v>
      </c>
      <c r="L109" s="126"/>
      <c r="M109" s="125"/>
      <c r="N109" s="125"/>
      <c r="O109" s="125"/>
      <c r="P109" s="125"/>
      <c r="Q109" s="125"/>
      <c r="R109" s="125"/>
      <c r="S109" s="125"/>
      <c r="T109" s="125"/>
      <c r="U109" s="125"/>
      <c r="V109" s="125"/>
      <c r="W109" s="125"/>
    </row>
    <row r="110" spans="1:23" s="25" customFormat="1" ht="45">
      <c r="A110" s="182">
        <v>109</v>
      </c>
      <c r="B110" s="185" t="s">
        <v>495</v>
      </c>
      <c r="C110" s="186" t="s">
        <v>496</v>
      </c>
      <c r="D110" s="187" t="s">
        <v>277</v>
      </c>
      <c r="E110" s="185"/>
      <c r="F110" s="185" t="s">
        <v>6300</v>
      </c>
      <c r="G110" s="185" t="s">
        <v>576</v>
      </c>
      <c r="H110" s="201" t="s">
        <v>577</v>
      </c>
      <c r="I110" s="189" t="s">
        <v>578</v>
      </c>
      <c r="J110" s="185" t="s">
        <v>579</v>
      </c>
      <c r="K110" s="185"/>
      <c r="L110" s="124"/>
      <c r="M110" s="125"/>
      <c r="N110" s="125"/>
      <c r="O110" s="125"/>
      <c r="P110" s="125"/>
      <c r="Q110" s="125"/>
      <c r="R110" s="125"/>
      <c r="S110" s="125"/>
      <c r="T110" s="125"/>
      <c r="U110" s="125"/>
      <c r="V110" s="125"/>
      <c r="W110" s="125"/>
    </row>
    <row r="111" spans="1:23" s="25" customFormat="1" ht="45">
      <c r="A111" s="182">
        <v>110</v>
      </c>
      <c r="B111" s="185" t="s">
        <v>495</v>
      </c>
      <c r="C111" s="186" t="s">
        <v>496</v>
      </c>
      <c r="D111" s="187" t="s">
        <v>283</v>
      </c>
      <c r="E111" s="185"/>
      <c r="F111" s="185" t="s">
        <v>6301</v>
      </c>
      <c r="G111" s="185" t="s">
        <v>580</v>
      </c>
      <c r="H111" s="185" t="s">
        <v>581</v>
      </c>
      <c r="I111" s="189" t="s">
        <v>582</v>
      </c>
      <c r="J111" s="185" t="s">
        <v>583</v>
      </c>
      <c r="K111" s="185"/>
      <c r="L111" s="124"/>
      <c r="M111" s="125"/>
      <c r="N111" s="125"/>
      <c r="O111" s="125"/>
      <c r="P111" s="125"/>
      <c r="Q111" s="125"/>
      <c r="R111" s="125"/>
      <c r="S111" s="125"/>
      <c r="T111" s="125"/>
      <c r="U111" s="125"/>
      <c r="V111" s="125"/>
      <c r="W111" s="125"/>
    </row>
    <row r="112" spans="1:23" s="25" customFormat="1" ht="45">
      <c r="A112" s="182">
        <v>111</v>
      </c>
      <c r="B112" s="185" t="s">
        <v>495</v>
      </c>
      <c r="C112" s="186" t="s">
        <v>496</v>
      </c>
      <c r="D112" s="187" t="s">
        <v>10</v>
      </c>
      <c r="E112" s="185"/>
      <c r="F112" s="185" t="s">
        <v>584</v>
      </c>
      <c r="G112" s="185" t="s">
        <v>585</v>
      </c>
      <c r="H112" s="185" t="s">
        <v>586</v>
      </c>
      <c r="I112" s="189" t="s">
        <v>587</v>
      </c>
      <c r="J112" s="185" t="s">
        <v>588</v>
      </c>
      <c r="K112" s="185"/>
      <c r="L112" s="126"/>
      <c r="M112" s="125"/>
      <c r="N112" s="125"/>
      <c r="O112" s="125"/>
      <c r="P112" s="125"/>
      <c r="Q112" s="125"/>
      <c r="R112" s="125"/>
      <c r="S112" s="125"/>
      <c r="T112" s="125"/>
      <c r="U112" s="125"/>
      <c r="V112" s="125"/>
      <c r="W112" s="125"/>
    </row>
    <row r="113" spans="1:23" s="25" customFormat="1" ht="67.5">
      <c r="A113" s="182">
        <v>112</v>
      </c>
      <c r="B113" s="185" t="s">
        <v>495</v>
      </c>
      <c r="C113" s="186" t="s">
        <v>496</v>
      </c>
      <c r="D113" s="187" t="s">
        <v>294</v>
      </c>
      <c r="E113" s="185"/>
      <c r="F113" s="185" t="s">
        <v>589</v>
      </c>
      <c r="G113" s="185" t="s">
        <v>590</v>
      </c>
      <c r="H113" s="185" t="s">
        <v>591</v>
      </c>
      <c r="I113" s="189" t="s">
        <v>592</v>
      </c>
      <c r="J113" s="185" t="s">
        <v>593</v>
      </c>
      <c r="K113" s="185" t="s">
        <v>594</v>
      </c>
      <c r="L113" s="126"/>
      <c r="M113" s="125"/>
      <c r="N113" s="125"/>
      <c r="O113" s="125"/>
      <c r="P113" s="125"/>
      <c r="Q113" s="125"/>
      <c r="R113" s="125"/>
      <c r="S113" s="125"/>
      <c r="T113" s="125"/>
      <c r="U113" s="125"/>
      <c r="V113" s="125"/>
      <c r="W113" s="125"/>
    </row>
    <row r="114" spans="1:23" s="25" customFormat="1" ht="67.5">
      <c r="A114" s="182">
        <v>113</v>
      </c>
      <c r="B114" s="185" t="s">
        <v>495</v>
      </c>
      <c r="C114" s="186" t="s">
        <v>496</v>
      </c>
      <c r="D114" s="187" t="s">
        <v>300</v>
      </c>
      <c r="E114" s="185"/>
      <c r="F114" s="185" t="s">
        <v>6302</v>
      </c>
      <c r="G114" s="185" t="s">
        <v>595</v>
      </c>
      <c r="H114" s="185" t="s">
        <v>596</v>
      </c>
      <c r="I114" s="189" t="s">
        <v>6105</v>
      </c>
      <c r="J114" s="185" t="s">
        <v>598</v>
      </c>
      <c r="K114" s="185" t="s">
        <v>599</v>
      </c>
      <c r="L114" s="126"/>
      <c r="M114" s="125"/>
      <c r="N114" s="125"/>
      <c r="O114" s="125"/>
      <c r="P114" s="125"/>
      <c r="Q114" s="125"/>
      <c r="R114" s="125"/>
      <c r="S114" s="125"/>
      <c r="T114" s="125"/>
      <c r="U114" s="125"/>
      <c r="V114" s="125"/>
      <c r="W114" s="125"/>
    </row>
    <row r="115" spans="1:23" s="25" customFormat="1" ht="78.75">
      <c r="A115" s="182">
        <v>114</v>
      </c>
      <c r="B115" s="185" t="s">
        <v>600</v>
      </c>
      <c r="C115" s="186" t="s">
        <v>37</v>
      </c>
      <c r="D115" s="187" t="s">
        <v>11</v>
      </c>
      <c r="E115" s="185"/>
      <c r="F115" s="185" t="s">
        <v>601</v>
      </c>
      <c r="G115" s="185" t="s">
        <v>602</v>
      </c>
      <c r="H115" s="185" t="s">
        <v>603</v>
      </c>
      <c r="I115" s="189" t="s">
        <v>604</v>
      </c>
      <c r="J115" s="185" t="s">
        <v>605</v>
      </c>
      <c r="K115" s="185"/>
      <c r="L115" s="126"/>
      <c r="M115" s="125"/>
      <c r="N115" s="125"/>
      <c r="O115" s="125"/>
      <c r="P115" s="125"/>
      <c r="Q115" s="125"/>
      <c r="R115" s="125"/>
      <c r="S115" s="125"/>
      <c r="T115" s="125"/>
      <c r="U115" s="125"/>
      <c r="V115" s="125"/>
      <c r="W115" s="125"/>
    </row>
    <row r="116" spans="1:23" s="25" customFormat="1" ht="202.5">
      <c r="A116" s="182">
        <v>115</v>
      </c>
      <c r="B116" s="185" t="s">
        <v>600</v>
      </c>
      <c r="C116" s="186" t="s">
        <v>37</v>
      </c>
      <c r="D116" s="187" t="s">
        <v>16</v>
      </c>
      <c r="E116" s="185" t="s">
        <v>6693</v>
      </c>
      <c r="F116" s="185" t="s">
        <v>606</v>
      </c>
      <c r="G116" s="185" t="s">
        <v>607</v>
      </c>
      <c r="H116" s="185" t="s">
        <v>608</v>
      </c>
      <c r="I116" s="189" t="s">
        <v>609</v>
      </c>
      <c r="J116" s="185" t="s">
        <v>610</v>
      </c>
      <c r="K116" s="185" t="s">
        <v>611</v>
      </c>
      <c r="L116" s="124"/>
      <c r="M116" s="125"/>
      <c r="N116" s="125"/>
      <c r="O116" s="125"/>
      <c r="P116" s="125"/>
      <c r="Q116" s="125"/>
      <c r="R116" s="125"/>
      <c r="S116" s="125"/>
      <c r="T116" s="125"/>
      <c r="U116" s="125"/>
      <c r="V116" s="125"/>
      <c r="W116" s="125"/>
    </row>
    <row r="117" spans="1:23" s="25" customFormat="1" ht="22.5">
      <c r="A117" s="182">
        <v>116</v>
      </c>
      <c r="B117" s="185" t="s">
        <v>612</v>
      </c>
      <c r="C117" s="186" t="s">
        <v>613</v>
      </c>
      <c r="D117" s="187" t="s">
        <v>11</v>
      </c>
      <c r="E117" s="185"/>
      <c r="F117" s="185" t="s">
        <v>614</v>
      </c>
      <c r="G117" s="185" t="s">
        <v>615</v>
      </c>
      <c r="H117" s="185" t="s">
        <v>616</v>
      </c>
      <c r="I117" s="189" t="s">
        <v>617</v>
      </c>
      <c r="J117" s="185" t="s">
        <v>618</v>
      </c>
      <c r="K117" s="185" t="s">
        <v>619</v>
      </c>
      <c r="L117" s="126"/>
      <c r="M117" s="125"/>
      <c r="N117" s="125"/>
      <c r="O117" s="125"/>
      <c r="P117" s="125"/>
      <c r="Q117" s="125"/>
      <c r="R117" s="125"/>
      <c r="S117" s="125"/>
      <c r="T117" s="125"/>
      <c r="U117" s="125"/>
      <c r="V117" s="125"/>
      <c r="W117" s="125"/>
    </row>
    <row r="118" spans="1:23" s="25" customFormat="1" ht="45">
      <c r="A118" s="182">
        <v>117</v>
      </c>
      <c r="B118" s="185" t="s">
        <v>612</v>
      </c>
      <c r="C118" s="186" t="s">
        <v>613</v>
      </c>
      <c r="D118" s="187" t="s">
        <v>16</v>
      </c>
      <c r="E118" s="185"/>
      <c r="F118" s="185" t="s">
        <v>6303</v>
      </c>
      <c r="G118" s="185" t="s">
        <v>615</v>
      </c>
      <c r="H118" s="185" t="s">
        <v>616</v>
      </c>
      <c r="I118" s="189" t="s">
        <v>617</v>
      </c>
      <c r="J118" s="185" t="s">
        <v>620</v>
      </c>
      <c r="K118" s="185" t="s">
        <v>619</v>
      </c>
      <c r="L118" s="126"/>
      <c r="M118" s="125"/>
      <c r="N118" s="125"/>
      <c r="O118" s="125"/>
      <c r="P118" s="125"/>
      <c r="Q118" s="125"/>
      <c r="R118" s="125"/>
      <c r="S118" s="125"/>
      <c r="T118" s="125"/>
      <c r="U118" s="125"/>
      <c r="V118" s="125"/>
      <c r="W118" s="125"/>
    </row>
    <row r="119" spans="1:23" s="25" customFormat="1" ht="33.75">
      <c r="A119" s="182">
        <v>118</v>
      </c>
      <c r="B119" s="185" t="s">
        <v>612</v>
      </c>
      <c r="C119" s="186" t="s">
        <v>613</v>
      </c>
      <c r="D119" s="187" t="s">
        <v>22</v>
      </c>
      <c r="E119" s="185"/>
      <c r="F119" s="185" t="s">
        <v>621</v>
      </c>
      <c r="G119" s="185" t="s">
        <v>615</v>
      </c>
      <c r="H119" s="185" t="s">
        <v>616</v>
      </c>
      <c r="I119" s="189" t="s">
        <v>617</v>
      </c>
      <c r="J119" s="185" t="s">
        <v>622</v>
      </c>
      <c r="K119" s="185" t="s">
        <v>619</v>
      </c>
      <c r="L119" s="126"/>
      <c r="M119" s="125"/>
      <c r="N119" s="125"/>
      <c r="O119" s="125"/>
      <c r="P119" s="125"/>
      <c r="Q119" s="125"/>
      <c r="R119" s="125"/>
      <c r="S119" s="125"/>
      <c r="T119" s="125"/>
      <c r="U119" s="125"/>
      <c r="V119" s="125"/>
      <c r="W119" s="125"/>
    </row>
    <row r="120" spans="1:23" s="25" customFormat="1" ht="33.75">
      <c r="A120" s="182">
        <v>119</v>
      </c>
      <c r="B120" s="185" t="s">
        <v>612</v>
      </c>
      <c r="C120" s="186" t="s">
        <v>613</v>
      </c>
      <c r="D120" s="187" t="s">
        <v>29</v>
      </c>
      <c r="E120" s="185"/>
      <c r="F120" s="185" t="s">
        <v>623</v>
      </c>
      <c r="G120" s="185" t="s">
        <v>624</v>
      </c>
      <c r="H120" s="185" t="s">
        <v>625</v>
      </c>
      <c r="I120" s="189" t="str">
        <f>HYPERLINK("mailto:l.kardymon@mail.ru","l.kardymon@mail.ru")</f>
        <v>l.kardymon@mail.ru</v>
      </c>
      <c r="J120" s="185" t="s">
        <v>626</v>
      </c>
      <c r="K120" s="185" t="s">
        <v>627</v>
      </c>
      <c r="L120" s="124"/>
      <c r="M120" s="125"/>
      <c r="N120" s="125"/>
      <c r="O120" s="125"/>
      <c r="P120" s="125"/>
      <c r="Q120" s="125"/>
      <c r="R120" s="125"/>
      <c r="S120" s="125"/>
      <c r="T120" s="125"/>
      <c r="U120" s="125"/>
      <c r="V120" s="125"/>
      <c r="W120" s="125"/>
    </row>
    <row r="121" spans="1:23" s="25" customFormat="1" ht="101.25">
      <c r="A121" s="182">
        <v>120</v>
      </c>
      <c r="B121" s="191" t="s">
        <v>612</v>
      </c>
      <c r="C121" s="192" t="s">
        <v>613</v>
      </c>
      <c r="D121" s="193" t="s">
        <v>32</v>
      </c>
      <c r="E121" s="191"/>
      <c r="F121" s="191" t="s">
        <v>628</v>
      </c>
      <c r="G121" s="191"/>
      <c r="H121" s="191"/>
      <c r="I121" s="194"/>
      <c r="J121" s="191"/>
      <c r="K121" s="191" t="s">
        <v>89</v>
      </c>
      <c r="L121" s="129"/>
      <c r="M121" s="130"/>
      <c r="N121" s="130"/>
      <c r="O121" s="130"/>
      <c r="P121" s="130"/>
      <c r="Q121" s="130"/>
      <c r="R121" s="130"/>
      <c r="S121" s="130"/>
      <c r="T121" s="130"/>
      <c r="U121" s="130"/>
      <c r="V121" s="130"/>
      <c r="W121" s="130"/>
    </row>
    <row r="122" spans="1:23" s="25" customFormat="1" ht="56.25">
      <c r="A122" s="182">
        <v>121</v>
      </c>
      <c r="B122" s="189" t="s">
        <v>629</v>
      </c>
      <c r="C122" s="202" t="s">
        <v>630</v>
      </c>
      <c r="D122" s="203" t="s">
        <v>11</v>
      </c>
      <c r="E122" s="189"/>
      <c r="F122" s="189" t="s">
        <v>631</v>
      </c>
      <c r="G122" s="189" t="s">
        <v>632</v>
      </c>
      <c r="H122" s="189" t="s">
        <v>633</v>
      </c>
      <c r="I122" s="190" t="s">
        <v>6135</v>
      </c>
      <c r="J122" s="189" t="s">
        <v>635</v>
      </c>
      <c r="K122" s="189" t="s">
        <v>636</v>
      </c>
      <c r="L122" s="124"/>
      <c r="M122" s="125"/>
      <c r="N122" s="125"/>
      <c r="O122" s="125"/>
      <c r="P122" s="125"/>
      <c r="Q122" s="125"/>
      <c r="R122" s="125"/>
      <c r="S122" s="125"/>
      <c r="T122" s="125"/>
      <c r="U122" s="125"/>
      <c r="V122" s="125"/>
      <c r="W122" s="125"/>
    </row>
    <row r="123" spans="1:23" s="25" customFormat="1" ht="45">
      <c r="A123" s="182">
        <v>122</v>
      </c>
      <c r="B123" s="185" t="s">
        <v>629</v>
      </c>
      <c r="C123" s="186" t="s">
        <v>630</v>
      </c>
      <c r="D123" s="187" t="s">
        <v>16</v>
      </c>
      <c r="E123" s="185"/>
      <c r="F123" s="185" t="s">
        <v>6304</v>
      </c>
      <c r="G123" s="185" t="s">
        <v>637</v>
      </c>
      <c r="H123" s="185" t="s">
        <v>638</v>
      </c>
      <c r="I123" s="189" t="s">
        <v>639</v>
      </c>
      <c r="J123" s="185" t="s">
        <v>640</v>
      </c>
      <c r="K123" s="185" t="s">
        <v>641</v>
      </c>
      <c r="L123" s="126"/>
      <c r="M123" s="125"/>
      <c r="N123" s="125"/>
      <c r="O123" s="125"/>
      <c r="P123" s="125"/>
      <c r="Q123" s="125"/>
      <c r="R123" s="125"/>
      <c r="S123" s="125"/>
      <c r="T123" s="125"/>
      <c r="U123" s="125"/>
      <c r="V123" s="125"/>
      <c r="W123" s="125"/>
    </row>
    <row r="124" spans="1:23" s="25" customFormat="1" ht="45">
      <c r="A124" s="182">
        <v>123</v>
      </c>
      <c r="B124" s="185" t="s">
        <v>642</v>
      </c>
      <c r="C124" s="186" t="s">
        <v>643</v>
      </c>
      <c r="D124" s="187" t="s">
        <v>11</v>
      </c>
      <c r="E124" s="185"/>
      <c r="F124" s="185" t="s">
        <v>644</v>
      </c>
      <c r="G124" s="185" t="s">
        <v>645</v>
      </c>
      <c r="H124" s="185" t="s">
        <v>646</v>
      </c>
      <c r="I124" s="189" t="s">
        <v>647</v>
      </c>
      <c r="J124" s="185" t="s">
        <v>648</v>
      </c>
      <c r="K124" s="185" t="s">
        <v>649</v>
      </c>
      <c r="L124" s="126"/>
      <c r="M124" s="125"/>
      <c r="N124" s="125"/>
      <c r="O124" s="125"/>
      <c r="P124" s="125"/>
      <c r="Q124" s="125"/>
      <c r="R124" s="125"/>
      <c r="S124" s="125"/>
      <c r="T124" s="125"/>
      <c r="U124" s="125"/>
      <c r="V124" s="125"/>
      <c r="W124" s="125"/>
    </row>
    <row r="125" spans="1:23" s="25" customFormat="1" ht="90">
      <c r="A125" s="182">
        <v>124</v>
      </c>
      <c r="B125" s="185" t="s">
        <v>642</v>
      </c>
      <c r="C125" s="186" t="s">
        <v>643</v>
      </c>
      <c r="D125" s="187" t="s">
        <v>16</v>
      </c>
      <c r="E125" s="185"/>
      <c r="F125" s="185" t="s">
        <v>6305</v>
      </c>
      <c r="G125" s="185" t="s">
        <v>645</v>
      </c>
      <c r="H125" s="185" t="s">
        <v>650</v>
      </c>
      <c r="I125" s="189" t="s">
        <v>647</v>
      </c>
      <c r="J125" s="185" t="s">
        <v>651</v>
      </c>
      <c r="K125" s="185"/>
      <c r="L125" s="126"/>
      <c r="M125" s="125"/>
      <c r="N125" s="125"/>
      <c r="O125" s="125"/>
      <c r="P125" s="125"/>
      <c r="Q125" s="125"/>
      <c r="R125" s="125"/>
      <c r="S125" s="125"/>
      <c r="T125" s="125"/>
      <c r="U125" s="125"/>
      <c r="V125" s="125"/>
      <c r="W125" s="125"/>
    </row>
    <row r="126" spans="1:23" s="25" customFormat="1" ht="67.5">
      <c r="A126" s="182">
        <v>125</v>
      </c>
      <c r="B126" s="185" t="s">
        <v>642</v>
      </c>
      <c r="C126" s="186" t="s">
        <v>643</v>
      </c>
      <c r="D126" s="187" t="s">
        <v>22</v>
      </c>
      <c r="E126" s="185"/>
      <c r="F126" s="185" t="s">
        <v>6306</v>
      </c>
      <c r="G126" s="185" t="s">
        <v>645</v>
      </c>
      <c r="H126" s="185" t="s">
        <v>650</v>
      </c>
      <c r="I126" s="189" t="s">
        <v>647</v>
      </c>
      <c r="J126" s="185" t="s">
        <v>652</v>
      </c>
      <c r="K126" s="185" t="s">
        <v>653</v>
      </c>
      <c r="L126" s="126"/>
      <c r="M126" s="125"/>
      <c r="N126" s="125"/>
      <c r="O126" s="125"/>
      <c r="P126" s="125"/>
      <c r="Q126" s="125"/>
      <c r="R126" s="125"/>
      <c r="S126" s="125"/>
      <c r="T126" s="125"/>
      <c r="U126" s="125"/>
      <c r="V126" s="125"/>
      <c r="W126" s="125"/>
    </row>
    <row r="127" spans="1:23" s="25" customFormat="1" ht="67.5">
      <c r="A127" s="182">
        <v>126</v>
      </c>
      <c r="B127" s="185" t="s">
        <v>642</v>
      </c>
      <c r="C127" s="186" t="s">
        <v>643</v>
      </c>
      <c r="D127" s="187" t="s">
        <v>29</v>
      </c>
      <c r="E127" s="185"/>
      <c r="F127" s="185" t="s">
        <v>654</v>
      </c>
      <c r="G127" s="185" t="s">
        <v>645</v>
      </c>
      <c r="H127" s="185" t="s">
        <v>650</v>
      </c>
      <c r="I127" s="189" t="s">
        <v>647</v>
      </c>
      <c r="J127" s="185" t="s">
        <v>655</v>
      </c>
      <c r="K127" s="185"/>
      <c r="L127" s="126"/>
      <c r="M127" s="125"/>
      <c r="N127" s="125"/>
      <c r="O127" s="125"/>
      <c r="P127" s="125"/>
      <c r="Q127" s="125"/>
      <c r="R127" s="125"/>
      <c r="S127" s="125"/>
      <c r="T127" s="125"/>
      <c r="U127" s="125"/>
      <c r="V127" s="125"/>
      <c r="W127" s="125"/>
    </row>
    <row r="128" spans="1:23" s="25" customFormat="1" ht="56.25">
      <c r="A128" s="182">
        <v>127</v>
      </c>
      <c r="B128" s="185" t="s">
        <v>642</v>
      </c>
      <c r="C128" s="186" t="s">
        <v>643</v>
      </c>
      <c r="D128" s="187" t="s">
        <v>32</v>
      </c>
      <c r="E128" s="185"/>
      <c r="F128" s="185" t="s">
        <v>656</v>
      </c>
      <c r="G128" s="185" t="s">
        <v>645</v>
      </c>
      <c r="H128" s="185" t="s">
        <v>650</v>
      </c>
      <c r="I128" s="189" t="s">
        <v>647</v>
      </c>
      <c r="J128" s="185" t="s">
        <v>657</v>
      </c>
      <c r="K128" s="185"/>
      <c r="L128" s="126"/>
      <c r="M128" s="125"/>
      <c r="N128" s="125"/>
      <c r="O128" s="125"/>
      <c r="P128" s="125"/>
      <c r="Q128" s="125"/>
      <c r="R128" s="125"/>
      <c r="S128" s="125"/>
      <c r="T128" s="125"/>
      <c r="U128" s="125"/>
      <c r="V128" s="125"/>
      <c r="W128" s="125"/>
    </row>
    <row r="129" spans="1:23" s="25" customFormat="1" ht="56.25">
      <c r="A129" s="182">
        <v>128</v>
      </c>
      <c r="B129" s="185" t="s">
        <v>642</v>
      </c>
      <c r="C129" s="186" t="s">
        <v>643</v>
      </c>
      <c r="D129" s="187" t="s">
        <v>72</v>
      </c>
      <c r="E129" s="185"/>
      <c r="F129" s="185" t="s">
        <v>6307</v>
      </c>
      <c r="G129" s="185" t="s">
        <v>645</v>
      </c>
      <c r="H129" s="185" t="s">
        <v>650</v>
      </c>
      <c r="I129" s="189" t="s">
        <v>647</v>
      </c>
      <c r="J129" s="185" t="s">
        <v>658</v>
      </c>
      <c r="K129" s="185"/>
      <c r="L129" s="126"/>
      <c r="M129" s="125"/>
      <c r="N129" s="125"/>
      <c r="O129" s="125"/>
      <c r="P129" s="125"/>
      <c r="Q129" s="125"/>
      <c r="R129" s="125"/>
      <c r="S129" s="125"/>
      <c r="T129" s="125"/>
      <c r="U129" s="125"/>
      <c r="V129" s="125"/>
      <c r="W129" s="125"/>
    </row>
    <row r="130" spans="1:23" s="25" customFormat="1" ht="45">
      <c r="A130" s="182">
        <v>129</v>
      </c>
      <c r="B130" s="185" t="s">
        <v>642</v>
      </c>
      <c r="C130" s="186" t="s">
        <v>643</v>
      </c>
      <c r="D130" s="187" t="s">
        <v>37</v>
      </c>
      <c r="E130" s="185"/>
      <c r="F130" s="185" t="s">
        <v>6308</v>
      </c>
      <c r="G130" s="185" t="s">
        <v>645</v>
      </c>
      <c r="H130" s="185" t="s">
        <v>650</v>
      </c>
      <c r="I130" s="189" t="s">
        <v>647</v>
      </c>
      <c r="J130" s="185" t="s">
        <v>659</v>
      </c>
      <c r="K130" s="185"/>
      <c r="L130" s="126"/>
      <c r="M130" s="125"/>
      <c r="N130" s="125"/>
      <c r="O130" s="125"/>
      <c r="P130" s="125"/>
      <c r="Q130" s="125"/>
      <c r="R130" s="125"/>
      <c r="S130" s="125"/>
      <c r="T130" s="125"/>
      <c r="U130" s="125"/>
      <c r="V130" s="125"/>
      <c r="W130" s="125"/>
    </row>
    <row r="131" spans="1:23" s="25" customFormat="1" ht="78.75">
      <c r="A131" s="182">
        <v>130</v>
      </c>
      <c r="B131" s="185" t="s">
        <v>642</v>
      </c>
      <c r="C131" s="186" t="s">
        <v>643</v>
      </c>
      <c r="D131" s="187" t="s">
        <v>41</v>
      </c>
      <c r="E131" s="185"/>
      <c r="F131" s="185" t="s">
        <v>6309</v>
      </c>
      <c r="G131" s="185" t="s">
        <v>645</v>
      </c>
      <c r="H131" s="185" t="s">
        <v>650</v>
      </c>
      <c r="I131" s="189" t="s">
        <v>647</v>
      </c>
      <c r="J131" s="185" t="s">
        <v>660</v>
      </c>
      <c r="K131" s="185" t="s">
        <v>661</v>
      </c>
      <c r="L131" s="126"/>
      <c r="M131" s="125"/>
      <c r="N131" s="125"/>
      <c r="O131" s="125"/>
      <c r="P131" s="125"/>
      <c r="Q131" s="125"/>
      <c r="R131" s="125"/>
      <c r="S131" s="125"/>
      <c r="T131" s="125"/>
      <c r="U131" s="125"/>
      <c r="V131" s="125"/>
      <c r="W131" s="125"/>
    </row>
    <row r="132" spans="1:23" s="25" customFormat="1" ht="45">
      <c r="A132" s="182">
        <v>131</v>
      </c>
      <c r="B132" s="185" t="s">
        <v>642</v>
      </c>
      <c r="C132" s="186" t="s">
        <v>643</v>
      </c>
      <c r="D132" s="187" t="s">
        <v>88</v>
      </c>
      <c r="E132" s="185"/>
      <c r="F132" s="185" t="s">
        <v>6310</v>
      </c>
      <c r="G132" s="185" t="s">
        <v>662</v>
      </c>
      <c r="H132" s="185" t="s">
        <v>663</v>
      </c>
      <c r="I132" s="204" t="s">
        <v>6042</v>
      </c>
      <c r="J132" s="185" t="s">
        <v>664</v>
      </c>
      <c r="K132" s="185" t="s">
        <v>665</v>
      </c>
      <c r="L132" s="143"/>
      <c r="M132" s="130"/>
      <c r="N132" s="130"/>
      <c r="O132" s="130"/>
      <c r="P132" s="130"/>
      <c r="Q132" s="130"/>
      <c r="R132" s="130"/>
      <c r="S132" s="130"/>
      <c r="T132" s="130"/>
      <c r="U132" s="130"/>
      <c r="V132" s="130"/>
      <c r="W132" s="130"/>
    </row>
    <row r="133" spans="1:23" s="25" customFormat="1" ht="45">
      <c r="A133" s="182">
        <v>132</v>
      </c>
      <c r="B133" s="185" t="s">
        <v>642</v>
      </c>
      <c r="C133" s="186" t="s">
        <v>643</v>
      </c>
      <c r="D133" s="187" t="s">
        <v>217</v>
      </c>
      <c r="E133" s="185"/>
      <c r="F133" s="185" t="s">
        <v>666</v>
      </c>
      <c r="G133" s="185" t="s">
        <v>645</v>
      </c>
      <c r="H133" s="185" t="s">
        <v>650</v>
      </c>
      <c r="I133" s="189" t="s">
        <v>647</v>
      </c>
      <c r="J133" s="185" t="s">
        <v>667</v>
      </c>
      <c r="K133" s="185"/>
      <c r="L133" s="126"/>
      <c r="M133" s="125"/>
      <c r="N133" s="125"/>
      <c r="O133" s="125"/>
      <c r="P133" s="125"/>
      <c r="Q133" s="125"/>
      <c r="R133" s="125"/>
      <c r="S133" s="125"/>
      <c r="T133" s="125"/>
      <c r="U133" s="125"/>
      <c r="V133" s="125"/>
      <c r="W133" s="125"/>
    </row>
    <row r="134" spans="1:23" s="25" customFormat="1" ht="45">
      <c r="A134" s="182">
        <v>133</v>
      </c>
      <c r="B134" s="185" t="s">
        <v>642</v>
      </c>
      <c r="C134" s="186" t="s">
        <v>643</v>
      </c>
      <c r="D134" s="187" t="s">
        <v>223</v>
      </c>
      <c r="E134" s="185"/>
      <c r="F134" s="185" t="s">
        <v>668</v>
      </c>
      <c r="G134" s="185" t="s">
        <v>669</v>
      </c>
      <c r="H134" s="185" t="s">
        <v>670</v>
      </c>
      <c r="I134" s="189" t="s">
        <v>671</v>
      </c>
      <c r="J134" s="185" t="s">
        <v>672</v>
      </c>
      <c r="K134" s="191"/>
      <c r="L134" s="143"/>
      <c r="M134" s="130"/>
      <c r="N134" s="130"/>
      <c r="O134" s="130"/>
      <c r="P134" s="130"/>
      <c r="Q134" s="130"/>
      <c r="R134" s="130"/>
      <c r="S134" s="130"/>
      <c r="T134" s="130"/>
      <c r="U134" s="130"/>
      <c r="V134" s="130"/>
      <c r="W134" s="130"/>
    </row>
    <row r="135" spans="1:23" s="25" customFormat="1" ht="56.25">
      <c r="A135" s="182">
        <v>134</v>
      </c>
      <c r="B135" s="185" t="s">
        <v>673</v>
      </c>
      <c r="C135" s="186" t="s">
        <v>88</v>
      </c>
      <c r="D135" s="187" t="s">
        <v>11</v>
      </c>
      <c r="E135" s="185"/>
      <c r="F135" s="185" t="s">
        <v>6311</v>
      </c>
      <c r="G135" s="185" t="s">
        <v>674</v>
      </c>
      <c r="H135" s="185" t="s">
        <v>675</v>
      </c>
      <c r="I135" s="189" t="s">
        <v>676</v>
      </c>
      <c r="J135" s="185" t="s">
        <v>677</v>
      </c>
      <c r="K135" s="185"/>
      <c r="L135" s="124"/>
      <c r="M135" s="125"/>
      <c r="N135" s="125"/>
      <c r="O135" s="125"/>
      <c r="P135" s="125"/>
      <c r="Q135" s="125"/>
      <c r="R135" s="125"/>
      <c r="S135" s="125"/>
      <c r="T135" s="125"/>
      <c r="U135" s="125"/>
      <c r="V135" s="125"/>
      <c r="W135" s="125"/>
    </row>
    <row r="136" spans="1:23" s="25" customFormat="1" ht="78.75">
      <c r="A136" s="182">
        <v>135</v>
      </c>
      <c r="B136" s="185" t="s">
        <v>673</v>
      </c>
      <c r="C136" s="186" t="s">
        <v>88</v>
      </c>
      <c r="D136" s="187" t="s">
        <v>16</v>
      </c>
      <c r="E136" s="185"/>
      <c r="F136" s="185" t="s">
        <v>6312</v>
      </c>
      <c r="G136" s="185" t="s">
        <v>678</v>
      </c>
      <c r="H136" s="185" t="s">
        <v>679</v>
      </c>
      <c r="I136" s="189" t="s">
        <v>680</v>
      </c>
      <c r="J136" s="185" t="s">
        <v>681</v>
      </c>
      <c r="K136" s="185"/>
      <c r="L136" s="126"/>
      <c r="M136" s="125"/>
      <c r="N136" s="125"/>
      <c r="O136" s="125"/>
      <c r="P136" s="125"/>
      <c r="Q136" s="125"/>
      <c r="R136" s="125"/>
      <c r="S136" s="125"/>
      <c r="T136" s="125"/>
      <c r="U136" s="125"/>
      <c r="V136" s="125"/>
      <c r="W136" s="125"/>
    </row>
    <row r="137" spans="1:23" s="25" customFormat="1" ht="33.75">
      <c r="A137" s="182">
        <v>136</v>
      </c>
      <c r="B137" s="185" t="s">
        <v>673</v>
      </c>
      <c r="C137" s="186" t="s">
        <v>88</v>
      </c>
      <c r="D137" s="187" t="s">
        <v>22</v>
      </c>
      <c r="E137" s="185"/>
      <c r="F137" s="185" t="s">
        <v>6313</v>
      </c>
      <c r="G137" s="185" t="s">
        <v>682</v>
      </c>
      <c r="H137" s="185" t="s">
        <v>683</v>
      </c>
      <c r="I137" s="189" t="s">
        <v>684</v>
      </c>
      <c r="J137" s="185" t="s">
        <v>685</v>
      </c>
      <c r="K137" s="185"/>
      <c r="L137" s="126"/>
      <c r="M137" s="125"/>
      <c r="N137" s="125"/>
      <c r="O137" s="125"/>
      <c r="P137" s="125"/>
      <c r="Q137" s="125"/>
      <c r="R137" s="125"/>
      <c r="S137" s="125"/>
      <c r="T137" s="125"/>
      <c r="U137" s="125"/>
      <c r="V137" s="125"/>
      <c r="W137" s="125"/>
    </row>
    <row r="138" spans="1:23" s="25" customFormat="1" ht="45">
      <c r="A138" s="182">
        <v>137</v>
      </c>
      <c r="B138" s="185" t="s">
        <v>673</v>
      </c>
      <c r="C138" s="186" t="s">
        <v>88</v>
      </c>
      <c r="D138" s="187" t="s">
        <v>29</v>
      </c>
      <c r="E138" s="185"/>
      <c r="F138" s="185" t="s">
        <v>6314</v>
      </c>
      <c r="G138" s="185" t="s">
        <v>686</v>
      </c>
      <c r="H138" s="197" t="s">
        <v>687</v>
      </c>
      <c r="I138" s="189" t="s">
        <v>688</v>
      </c>
      <c r="J138" s="185" t="s">
        <v>689</v>
      </c>
      <c r="K138" s="185" t="str">
        <f>HYPERLINK("http://dg-licey1.ru/node/523","http://dg-licey1.ru/node/523")</f>
        <v>http://dg-licey1.ru/node/523</v>
      </c>
      <c r="L138" s="126"/>
      <c r="M138" s="125"/>
      <c r="N138" s="125"/>
      <c r="O138" s="125"/>
      <c r="P138" s="125"/>
      <c r="Q138" s="125"/>
      <c r="R138" s="125"/>
      <c r="S138" s="125"/>
      <c r="T138" s="125"/>
      <c r="U138" s="125"/>
      <c r="V138" s="125"/>
      <c r="W138" s="125"/>
    </row>
    <row r="139" spans="1:23" s="25" customFormat="1" ht="56.25">
      <c r="A139" s="182">
        <v>138</v>
      </c>
      <c r="B139" s="185" t="s">
        <v>673</v>
      </c>
      <c r="C139" s="186" t="s">
        <v>88</v>
      </c>
      <c r="D139" s="187" t="s">
        <v>32</v>
      </c>
      <c r="E139" s="185"/>
      <c r="F139" s="185" t="s">
        <v>6315</v>
      </c>
      <c r="G139" s="185" t="s">
        <v>690</v>
      </c>
      <c r="H139" s="197" t="s">
        <v>691</v>
      </c>
      <c r="I139" s="189" t="str">
        <f>HYPERLINK("mailto:firstmednogorsk@mail.ru","firstmednogorsk@mail.ru")</f>
        <v>firstmednogorsk@mail.ru</v>
      </c>
      <c r="J139" s="185" t="s">
        <v>692</v>
      </c>
      <c r="K139" s="185" t="str">
        <f>HYPERLINK("http://firstmednogorsk.ru/index.php/vserossijskijgeograficheskij-diktant","http://firstmednogorsk.ru/index.php/vserossijskijgeograficheskij-diktant")</f>
        <v>http://firstmednogorsk.ru/index.php/vserossijskijgeograficheskij-diktant</v>
      </c>
      <c r="L139" s="126"/>
      <c r="M139" s="125"/>
      <c r="N139" s="125"/>
      <c r="O139" s="125"/>
      <c r="P139" s="125"/>
      <c r="Q139" s="125"/>
      <c r="R139" s="125"/>
      <c r="S139" s="125"/>
      <c r="T139" s="125"/>
      <c r="U139" s="125"/>
      <c r="V139" s="125"/>
      <c r="W139" s="125"/>
    </row>
    <row r="140" spans="1:23" s="25" customFormat="1" ht="67.5">
      <c r="A140" s="182">
        <v>139</v>
      </c>
      <c r="B140" s="185" t="s">
        <v>673</v>
      </c>
      <c r="C140" s="186" t="s">
        <v>88</v>
      </c>
      <c r="D140" s="187" t="s">
        <v>72</v>
      </c>
      <c r="E140" s="185"/>
      <c r="F140" s="185" t="s">
        <v>6316</v>
      </c>
      <c r="G140" s="185" t="s">
        <v>693</v>
      </c>
      <c r="H140" s="197" t="s">
        <v>694</v>
      </c>
      <c r="I140" s="189" t="s">
        <v>695</v>
      </c>
      <c r="J140" s="185" t="s">
        <v>696</v>
      </c>
      <c r="K140" s="185" t="s">
        <v>697</v>
      </c>
      <c r="L140" s="124"/>
      <c r="M140" s="125"/>
      <c r="N140" s="125"/>
      <c r="O140" s="125"/>
      <c r="P140" s="125"/>
      <c r="Q140" s="125"/>
      <c r="R140" s="125"/>
      <c r="S140" s="125"/>
      <c r="T140" s="125"/>
      <c r="U140" s="125"/>
      <c r="V140" s="125"/>
      <c r="W140" s="125"/>
    </row>
    <row r="141" spans="1:23" s="25" customFormat="1" ht="56.25">
      <c r="A141" s="182">
        <v>140</v>
      </c>
      <c r="B141" s="185" t="s">
        <v>698</v>
      </c>
      <c r="C141" s="186" t="s">
        <v>699</v>
      </c>
      <c r="D141" s="187" t="s">
        <v>11</v>
      </c>
      <c r="E141" s="185"/>
      <c r="F141" s="185" t="s">
        <v>700</v>
      </c>
      <c r="G141" s="185" t="s">
        <v>701</v>
      </c>
      <c r="H141" s="185" t="s">
        <v>702</v>
      </c>
      <c r="I141" s="189" t="s">
        <v>703</v>
      </c>
      <c r="J141" s="185" t="s">
        <v>704</v>
      </c>
      <c r="K141" s="185"/>
      <c r="L141" s="126"/>
      <c r="M141" s="125"/>
      <c r="N141" s="125"/>
      <c r="O141" s="125"/>
      <c r="P141" s="125"/>
      <c r="Q141" s="125"/>
      <c r="R141" s="125"/>
      <c r="S141" s="125"/>
      <c r="T141" s="125"/>
      <c r="U141" s="125"/>
      <c r="V141" s="125"/>
      <c r="W141" s="125"/>
    </row>
    <row r="142" spans="1:23" s="25" customFormat="1" ht="67.5">
      <c r="A142" s="182">
        <v>141</v>
      </c>
      <c r="B142" s="185" t="s">
        <v>698</v>
      </c>
      <c r="C142" s="186" t="s">
        <v>699</v>
      </c>
      <c r="D142" s="187" t="s">
        <v>16</v>
      </c>
      <c r="E142" s="185"/>
      <c r="F142" s="185" t="s">
        <v>6317</v>
      </c>
      <c r="G142" s="185" t="s">
        <v>705</v>
      </c>
      <c r="H142" s="185" t="s">
        <v>706</v>
      </c>
      <c r="I142" s="189" t="s">
        <v>6106</v>
      </c>
      <c r="J142" s="185" t="s">
        <v>708</v>
      </c>
      <c r="K142" s="185" t="s">
        <v>709</v>
      </c>
      <c r="L142" s="124"/>
      <c r="M142" s="125"/>
      <c r="N142" s="125"/>
      <c r="O142" s="125"/>
      <c r="P142" s="125"/>
      <c r="Q142" s="125"/>
      <c r="R142" s="125"/>
      <c r="S142" s="125"/>
      <c r="T142" s="125"/>
      <c r="U142" s="125"/>
      <c r="V142" s="125"/>
      <c r="W142" s="125"/>
    </row>
    <row r="143" spans="1:23" s="25" customFormat="1" ht="67.5">
      <c r="A143" s="182">
        <v>142</v>
      </c>
      <c r="B143" s="185" t="s">
        <v>698</v>
      </c>
      <c r="C143" s="186" t="s">
        <v>699</v>
      </c>
      <c r="D143" s="187" t="s">
        <v>22</v>
      </c>
      <c r="E143" s="185"/>
      <c r="F143" s="185" t="s">
        <v>6318</v>
      </c>
      <c r="G143" s="185" t="s">
        <v>710</v>
      </c>
      <c r="H143" s="185" t="s">
        <v>711</v>
      </c>
      <c r="I143" s="189" t="s">
        <v>712</v>
      </c>
      <c r="J143" s="185" t="s">
        <v>713</v>
      </c>
      <c r="K143" s="185" t="s">
        <v>714</v>
      </c>
      <c r="L143" s="124"/>
      <c r="M143" s="125"/>
      <c r="N143" s="125"/>
      <c r="O143" s="125"/>
      <c r="P143" s="125"/>
      <c r="Q143" s="125"/>
      <c r="R143" s="125"/>
      <c r="S143" s="125"/>
      <c r="T143" s="125"/>
      <c r="U143" s="125"/>
      <c r="V143" s="125"/>
      <c r="W143" s="125"/>
    </row>
    <row r="144" spans="1:23" s="25" customFormat="1" ht="45">
      <c r="A144" s="182">
        <v>143</v>
      </c>
      <c r="B144" s="185" t="s">
        <v>698</v>
      </c>
      <c r="C144" s="186" t="s">
        <v>699</v>
      </c>
      <c r="D144" s="187" t="s">
        <v>29</v>
      </c>
      <c r="E144" s="185"/>
      <c r="F144" s="185" t="s">
        <v>715</v>
      </c>
      <c r="G144" s="185" t="s">
        <v>716</v>
      </c>
      <c r="H144" s="185" t="s">
        <v>717</v>
      </c>
      <c r="I144" s="189" t="s">
        <v>718</v>
      </c>
      <c r="J144" s="185" t="s">
        <v>719</v>
      </c>
      <c r="K144" s="185"/>
      <c r="L144" s="126"/>
      <c r="M144" s="125"/>
      <c r="N144" s="125"/>
      <c r="O144" s="125"/>
      <c r="P144" s="125"/>
      <c r="Q144" s="125"/>
      <c r="R144" s="125"/>
      <c r="S144" s="125"/>
      <c r="T144" s="125"/>
      <c r="U144" s="125"/>
      <c r="V144" s="125"/>
      <c r="W144" s="125"/>
    </row>
    <row r="145" spans="1:23" s="25" customFormat="1" ht="56.25">
      <c r="A145" s="182">
        <v>144</v>
      </c>
      <c r="B145" s="185" t="s">
        <v>698</v>
      </c>
      <c r="C145" s="186" t="s">
        <v>699</v>
      </c>
      <c r="D145" s="187" t="s">
        <v>32</v>
      </c>
      <c r="E145" s="185" t="s">
        <v>6693</v>
      </c>
      <c r="F145" s="185" t="s">
        <v>720</v>
      </c>
      <c r="G145" s="185" t="s">
        <v>721</v>
      </c>
      <c r="H145" s="185" t="s">
        <v>722</v>
      </c>
      <c r="I145" s="189" t="s">
        <v>723</v>
      </c>
      <c r="J145" s="185" t="s">
        <v>724</v>
      </c>
      <c r="K145" s="185" t="s">
        <v>725</v>
      </c>
      <c r="L145" s="124"/>
      <c r="M145" s="125"/>
      <c r="N145" s="125"/>
      <c r="O145" s="125"/>
      <c r="P145" s="125"/>
      <c r="Q145" s="125"/>
      <c r="R145" s="125"/>
      <c r="S145" s="125"/>
      <c r="T145" s="125"/>
      <c r="U145" s="125"/>
      <c r="V145" s="125"/>
      <c r="W145" s="125"/>
    </row>
    <row r="146" spans="1:23" s="25" customFormat="1" ht="67.5">
      <c r="A146" s="182">
        <v>145</v>
      </c>
      <c r="B146" s="185" t="s">
        <v>698</v>
      </c>
      <c r="C146" s="186" t="s">
        <v>699</v>
      </c>
      <c r="D146" s="187" t="s">
        <v>72</v>
      </c>
      <c r="E146" s="185"/>
      <c r="F146" s="185" t="s">
        <v>6319</v>
      </c>
      <c r="G146" s="185" t="s">
        <v>726</v>
      </c>
      <c r="H146" s="185" t="s">
        <v>727</v>
      </c>
      <c r="I146" s="204" t="s">
        <v>728</v>
      </c>
      <c r="J146" s="185" t="s">
        <v>729</v>
      </c>
      <c r="K146" s="185" t="s">
        <v>730</v>
      </c>
      <c r="L146" s="126"/>
      <c r="M146" s="125"/>
      <c r="N146" s="125"/>
      <c r="O146" s="125"/>
      <c r="P146" s="125"/>
      <c r="Q146" s="125"/>
      <c r="R146" s="125"/>
      <c r="S146" s="125"/>
      <c r="T146" s="125"/>
      <c r="U146" s="125"/>
      <c r="V146" s="125"/>
      <c r="W146" s="125"/>
    </row>
    <row r="147" spans="1:23" s="25" customFormat="1" ht="45">
      <c r="A147" s="182">
        <v>146</v>
      </c>
      <c r="B147" s="185" t="s">
        <v>698</v>
      </c>
      <c r="C147" s="186" t="s">
        <v>699</v>
      </c>
      <c r="D147" s="187" t="s">
        <v>37</v>
      </c>
      <c r="E147" s="185"/>
      <c r="F147" s="185" t="s">
        <v>6320</v>
      </c>
      <c r="G147" s="185" t="s">
        <v>731</v>
      </c>
      <c r="H147" s="185" t="s">
        <v>732</v>
      </c>
      <c r="I147" s="189" t="s">
        <v>733</v>
      </c>
      <c r="J147" s="185" t="s">
        <v>734</v>
      </c>
      <c r="K147" s="185" t="s">
        <v>735</v>
      </c>
      <c r="L147" s="124"/>
      <c r="M147" s="125"/>
      <c r="N147" s="125"/>
      <c r="O147" s="125"/>
      <c r="P147" s="125"/>
      <c r="Q147" s="125"/>
      <c r="R147" s="125"/>
      <c r="S147" s="125"/>
      <c r="T147" s="125"/>
      <c r="U147" s="125"/>
      <c r="V147" s="125"/>
      <c r="W147" s="125"/>
    </row>
    <row r="148" spans="1:23" s="25" customFormat="1" ht="67.5">
      <c r="A148" s="182">
        <v>147</v>
      </c>
      <c r="B148" s="185" t="s">
        <v>736</v>
      </c>
      <c r="C148" s="186" t="s">
        <v>737</v>
      </c>
      <c r="D148" s="187" t="s">
        <v>11</v>
      </c>
      <c r="E148" s="185" t="s">
        <v>6693</v>
      </c>
      <c r="F148" s="185" t="s">
        <v>738</v>
      </c>
      <c r="G148" s="185" t="s">
        <v>739</v>
      </c>
      <c r="H148" s="185" t="s">
        <v>740</v>
      </c>
      <c r="I148" s="189" t="s">
        <v>741</v>
      </c>
      <c r="J148" s="185" t="s">
        <v>742</v>
      </c>
      <c r="K148" s="185" t="s">
        <v>743</v>
      </c>
      <c r="L148" s="126"/>
      <c r="M148" s="125"/>
      <c r="N148" s="125"/>
      <c r="O148" s="125"/>
      <c r="P148" s="125"/>
      <c r="Q148" s="125"/>
      <c r="R148" s="125"/>
      <c r="S148" s="125"/>
      <c r="T148" s="125"/>
      <c r="U148" s="125"/>
      <c r="V148" s="125"/>
      <c r="W148" s="125"/>
    </row>
    <row r="149" spans="1:23" s="25" customFormat="1" ht="56.25">
      <c r="A149" s="182">
        <v>148</v>
      </c>
      <c r="B149" s="185" t="s">
        <v>736</v>
      </c>
      <c r="C149" s="186" t="s">
        <v>737</v>
      </c>
      <c r="D149" s="187" t="s">
        <v>16</v>
      </c>
      <c r="E149" s="185"/>
      <c r="F149" s="185" t="s">
        <v>744</v>
      </c>
      <c r="G149" s="185" t="s">
        <v>745</v>
      </c>
      <c r="H149" s="185" t="s">
        <v>746</v>
      </c>
      <c r="I149" s="189" t="s">
        <v>747</v>
      </c>
      <c r="J149" s="185" t="s">
        <v>748</v>
      </c>
      <c r="K149" s="185" t="s">
        <v>749</v>
      </c>
      <c r="L149" s="126"/>
      <c r="M149" s="125"/>
      <c r="N149" s="125"/>
      <c r="O149" s="125"/>
      <c r="P149" s="125"/>
      <c r="Q149" s="125"/>
      <c r="R149" s="125"/>
      <c r="S149" s="125"/>
      <c r="T149" s="125"/>
      <c r="U149" s="125"/>
      <c r="V149" s="125"/>
      <c r="W149" s="125"/>
    </row>
    <row r="150" spans="1:23" s="25" customFormat="1" ht="78.75">
      <c r="A150" s="182">
        <v>149</v>
      </c>
      <c r="B150" s="185" t="s">
        <v>736</v>
      </c>
      <c r="C150" s="186" t="s">
        <v>737</v>
      </c>
      <c r="D150" s="187" t="s">
        <v>22</v>
      </c>
      <c r="E150" s="185" t="s">
        <v>6693</v>
      </c>
      <c r="F150" s="185" t="s">
        <v>750</v>
      </c>
      <c r="G150" s="185" t="s">
        <v>751</v>
      </c>
      <c r="H150" s="185" t="s">
        <v>752</v>
      </c>
      <c r="I150" s="189" t="str">
        <f>HYPERLINK("mailto:super.ivani13@yandex.ru","super.ivani13@yandex.ru")</f>
        <v>super.ivani13@yandex.ru</v>
      </c>
      <c r="J150" s="185" t="s">
        <v>753</v>
      </c>
      <c r="K150" s="185" t="str">
        <f>HYPERLINK("https://www.vyatsu.ru/internet-gazeta/20-noyabrya-vyatgu-stanet-organizatorom-i-ploschad.html","https://www.vyatsu.ru/internet-gazeta/20-noyabrya-vyatgu-stanet-organizatorom-i-ploschad.html")</f>
        <v>https://www.vyatsu.ru/internet-gazeta/20-noyabrya-vyatgu-stanet-organizatorom-i-ploschad.html</v>
      </c>
      <c r="L150" s="126"/>
      <c r="M150" s="125"/>
      <c r="N150" s="125"/>
      <c r="O150" s="125"/>
      <c r="P150" s="125"/>
      <c r="Q150" s="125"/>
      <c r="R150" s="125"/>
      <c r="S150" s="125"/>
      <c r="T150" s="125"/>
      <c r="U150" s="125"/>
      <c r="V150" s="125"/>
      <c r="W150" s="125"/>
    </row>
    <row r="151" spans="1:23" s="25" customFormat="1" ht="56.25">
      <c r="A151" s="182">
        <v>150</v>
      </c>
      <c r="B151" s="185" t="s">
        <v>754</v>
      </c>
      <c r="C151" s="186" t="s">
        <v>755</v>
      </c>
      <c r="D151" s="187" t="s">
        <v>11</v>
      </c>
      <c r="E151" s="185"/>
      <c r="F151" s="185" t="s">
        <v>6321</v>
      </c>
      <c r="G151" s="185" t="s">
        <v>756</v>
      </c>
      <c r="H151" s="185" t="s">
        <v>757</v>
      </c>
      <c r="I151" s="189" t="s">
        <v>758</v>
      </c>
      <c r="J151" s="185" t="s">
        <v>759</v>
      </c>
      <c r="K151" s="185" t="s">
        <v>760</v>
      </c>
      <c r="L151" s="124"/>
      <c r="M151" s="125"/>
      <c r="N151" s="125"/>
      <c r="O151" s="125"/>
      <c r="P151" s="125"/>
      <c r="Q151" s="125"/>
      <c r="R151" s="125"/>
      <c r="S151" s="125"/>
      <c r="T151" s="125"/>
      <c r="U151" s="125"/>
      <c r="V151" s="125"/>
      <c r="W151" s="125"/>
    </row>
    <row r="152" spans="1:23" s="25" customFormat="1" ht="45">
      <c r="A152" s="182">
        <v>151</v>
      </c>
      <c r="B152" s="185" t="s">
        <v>754</v>
      </c>
      <c r="C152" s="186" t="s">
        <v>755</v>
      </c>
      <c r="D152" s="187" t="s">
        <v>16</v>
      </c>
      <c r="E152" s="185"/>
      <c r="F152" s="185" t="s">
        <v>761</v>
      </c>
      <c r="G152" s="185" t="s">
        <v>762</v>
      </c>
      <c r="H152" s="185" t="s">
        <v>763</v>
      </c>
      <c r="I152" s="189" t="s">
        <v>764</v>
      </c>
      <c r="J152" s="185" t="s">
        <v>765</v>
      </c>
      <c r="K152" s="185" t="s">
        <v>766</v>
      </c>
      <c r="L152" s="124"/>
      <c r="M152" s="125"/>
      <c r="N152" s="125"/>
      <c r="O152" s="125"/>
      <c r="P152" s="125"/>
      <c r="Q152" s="125"/>
      <c r="R152" s="125"/>
      <c r="S152" s="125"/>
      <c r="T152" s="125"/>
      <c r="U152" s="125"/>
      <c r="V152" s="125"/>
      <c r="W152" s="125"/>
    </row>
    <row r="153" spans="1:23" s="25" customFormat="1" ht="45">
      <c r="A153" s="182">
        <v>152</v>
      </c>
      <c r="B153" s="185" t="s">
        <v>754</v>
      </c>
      <c r="C153" s="186" t="s">
        <v>755</v>
      </c>
      <c r="D153" s="187" t="s">
        <v>22</v>
      </c>
      <c r="E153" s="185"/>
      <c r="F153" s="185" t="s">
        <v>767</v>
      </c>
      <c r="G153" s="185" t="s">
        <v>768</v>
      </c>
      <c r="H153" s="185" t="s">
        <v>769</v>
      </c>
      <c r="I153" s="189" t="s">
        <v>6136</v>
      </c>
      <c r="J153" s="185" t="s">
        <v>771</v>
      </c>
      <c r="K153" s="185"/>
      <c r="L153" s="126"/>
      <c r="M153" s="125"/>
      <c r="N153" s="125"/>
      <c r="O153" s="125"/>
      <c r="P153" s="125"/>
      <c r="Q153" s="125"/>
      <c r="R153" s="125"/>
      <c r="S153" s="125"/>
      <c r="T153" s="125"/>
      <c r="U153" s="125"/>
      <c r="V153" s="125"/>
      <c r="W153" s="125"/>
    </row>
    <row r="154" spans="1:23" s="25" customFormat="1" ht="45">
      <c r="A154" s="182">
        <v>153</v>
      </c>
      <c r="B154" s="185" t="s">
        <v>754</v>
      </c>
      <c r="C154" s="186" t="s">
        <v>755</v>
      </c>
      <c r="D154" s="205" t="s">
        <v>29</v>
      </c>
      <c r="E154" s="185"/>
      <c r="F154" s="185" t="s">
        <v>6322</v>
      </c>
      <c r="G154" s="185" t="s">
        <v>772</v>
      </c>
      <c r="H154" s="185" t="s">
        <v>773</v>
      </c>
      <c r="I154" s="189" t="s">
        <v>774</v>
      </c>
      <c r="J154" s="185" t="s">
        <v>775</v>
      </c>
      <c r="K154" s="206"/>
      <c r="L154" s="145"/>
      <c r="M154" s="146"/>
      <c r="N154" s="146"/>
      <c r="O154" s="146"/>
      <c r="P154" s="146"/>
      <c r="Q154" s="146"/>
      <c r="R154" s="146"/>
      <c r="S154" s="146"/>
      <c r="T154" s="146"/>
      <c r="U154" s="146"/>
      <c r="V154" s="146"/>
      <c r="W154" s="146"/>
    </row>
    <row r="155" spans="1:23" s="25" customFormat="1" ht="45">
      <c r="A155" s="182">
        <v>154</v>
      </c>
      <c r="B155" s="185" t="s">
        <v>754</v>
      </c>
      <c r="C155" s="186" t="s">
        <v>755</v>
      </c>
      <c r="D155" s="205" t="s">
        <v>32</v>
      </c>
      <c r="E155" s="185"/>
      <c r="F155" s="185" t="s">
        <v>6323</v>
      </c>
      <c r="G155" s="185" t="s">
        <v>772</v>
      </c>
      <c r="H155" s="185" t="s">
        <v>773</v>
      </c>
      <c r="I155" s="189" t="s">
        <v>774</v>
      </c>
      <c r="J155" s="185" t="s">
        <v>776</v>
      </c>
      <c r="K155" s="206"/>
      <c r="L155" s="145"/>
      <c r="M155" s="146"/>
      <c r="N155" s="146"/>
      <c r="O155" s="146"/>
      <c r="P155" s="146"/>
      <c r="Q155" s="146"/>
      <c r="R155" s="146"/>
      <c r="S155" s="146"/>
      <c r="T155" s="146"/>
      <c r="U155" s="146"/>
      <c r="V155" s="146"/>
      <c r="W155" s="146"/>
    </row>
    <row r="156" spans="1:23" s="25" customFormat="1" ht="112.5">
      <c r="A156" s="182">
        <v>155</v>
      </c>
      <c r="B156" s="185" t="s">
        <v>754</v>
      </c>
      <c r="C156" s="186" t="s">
        <v>755</v>
      </c>
      <c r="D156" s="187" t="s">
        <v>72</v>
      </c>
      <c r="E156" s="185"/>
      <c r="F156" s="191" t="s">
        <v>6324</v>
      </c>
      <c r="G156" s="191"/>
      <c r="H156" s="191"/>
      <c r="I156" s="194"/>
      <c r="J156" s="191"/>
      <c r="K156" s="191" t="s">
        <v>89</v>
      </c>
      <c r="L156" s="124"/>
      <c r="M156" s="125"/>
      <c r="N156" s="125"/>
      <c r="O156" s="125"/>
      <c r="P156" s="125"/>
      <c r="Q156" s="125"/>
      <c r="R156" s="125"/>
      <c r="S156" s="125"/>
      <c r="T156" s="125"/>
      <c r="U156" s="125"/>
      <c r="V156" s="125"/>
      <c r="W156" s="125"/>
    </row>
    <row r="157" spans="1:23" s="25" customFormat="1" ht="67.5">
      <c r="A157" s="182">
        <v>156</v>
      </c>
      <c r="B157" s="185" t="s">
        <v>777</v>
      </c>
      <c r="C157" s="186" t="s">
        <v>294</v>
      </c>
      <c r="D157" s="187" t="s">
        <v>11</v>
      </c>
      <c r="E157" s="185"/>
      <c r="F157" s="185" t="s">
        <v>6325</v>
      </c>
      <c r="G157" s="185" t="s">
        <v>778</v>
      </c>
      <c r="H157" s="185" t="s">
        <v>779</v>
      </c>
      <c r="I157" s="189" t="s">
        <v>780</v>
      </c>
      <c r="J157" s="185" t="s">
        <v>781</v>
      </c>
      <c r="K157" s="185" t="s">
        <v>782</v>
      </c>
      <c r="L157" s="126"/>
      <c r="M157" s="125"/>
      <c r="N157" s="125"/>
      <c r="O157" s="125"/>
      <c r="P157" s="125"/>
      <c r="Q157" s="125"/>
      <c r="R157" s="125"/>
      <c r="S157" s="125"/>
      <c r="T157" s="125"/>
      <c r="U157" s="125"/>
      <c r="V157" s="125"/>
      <c r="W157" s="125"/>
    </row>
    <row r="158" spans="1:23" s="25" customFormat="1" ht="56.25">
      <c r="A158" s="182">
        <v>157</v>
      </c>
      <c r="B158" s="185" t="s">
        <v>777</v>
      </c>
      <c r="C158" s="186" t="s">
        <v>294</v>
      </c>
      <c r="D158" s="187" t="s">
        <v>16</v>
      </c>
      <c r="E158" s="185" t="s">
        <v>6693</v>
      </c>
      <c r="F158" s="185" t="s">
        <v>783</v>
      </c>
      <c r="G158" s="185" t="s">
        <v>784</v>
      </c>
      <c r="H158" s="185" t="s">
        <v>785</v>
      </c>
      <c r="I158" s="189" t="s">
        <v>786</v>
      </c>
      <c r="J158" s="185" t="s">
        <v>787</v>
      </c>
      <c r="K158" s="185" t="s">
        <v>788</v>
      </c>
      <c r="L158" s="124"/>
      <c r="M158" s="125"/>
      <c r="N158" s="125"/>
      <c r="O158" s="125"/>
      <c r="P158" s="125"/>
      <c r="Q158" s="125"/>
      <c r="R158" s="125"/>
      <c r="S158" s="125"/>
      <c r="T158" s="125"/>
      <c r="U158" s="125"/>
      <c r="V158" s="125"/>
      <c r="W158" s="125"/>
    </row>
    <row r="159" spans="1:23" s="25" customFormat="1" ht="56.25">
      <c r="A159" s="182">
        <v>158</v>
      </c>
      <c r="B159" s="185" t="s">
        <v>777</v>
      </c>
      <c r="C159" s="186" t="s">
        <v>294</v>
      </c>
      <c r="D159" s="187" t="s">
        <v>22</v>
      </c>
      <c r="E159" s="185"/>
      <c r="F159" s="185" t="s">
        <v>789</v>
      </c>
      <c r="G159" s="185" t="s">
        <v>790</v>
      </c>
      <c r="H159" s="185" t="s">
        <v>791</v>
      </c>
      <c r="I159" s="189" t="s">
        <v>792</v>
      </c>
      <c r="J159" s="185" t="s">
        <v>793</v>
      </c>
      <c r="K159" s="185"/>
      <c r="L159" s="126"/>
      <c r="M159" s="125"/>
      <c r="N159" s="125"/>
      <c r="O159" s="125"/>
      <c r="P159" s="125"/>
      <c r="Q159" s="125"/>
      <c r="R159" s="125"/>
      <c r="S159" s="125"/>
      <c r="T159" s="125"/>
      <c r="U159" s="125"/>
      <c r="V159" s="125"/>
      <c r="W159" s="125"/>
    </row>
    <row r="160" spans="1:23" s="25" customFormat="1" ht="168.75">
      <c r="A160" s="182">
        <v>159</v>
      </c>
      <c r="B160" s="185" t="s">
        <v>777</v>
      </c>
      <c r="C160" s="186" t="s">
        <v>294</v>
      </c>
      <c r="D160" s="187" t="s">
        <v>29</v>
      </c>
      <c r="E160" s="185"/>
      <c r="F160" s="185" t="s">
        <v>794</v>
      </c>
      <c r="G160" s="185" t="s">
        <v>795</v>
      </c>
      <c r="H160" s="185" t="s">
        <v>796</v>
      </c>
      <c r="I160" s="189" t="s">
        <v>797</v>
      </c>
      <c r="J160" s="185" t="s">
        <v>798</v>
      </c>
      <c r="K160" s="185"/>
      <c r="L160" s="126"/>
      <c r="M160" s="125"/>
      <c r="N160" s="125"/>
      <c r="O160" s="125"/>
      <c r="P160" s="125"/>
      <c r="Q160" s="125"/>
      <c r="R160" s="125"/>
      <c r="S160" s="125"/>
      <c r="T160" s="125"/>
      <c r="U160" s="125"/>
      <c r="V160" s="125"/>
      <c r="W160" s="125"/>
    </row>
    <row r="161" spans="1:23" s="25" customFormat="1" ht="135">
      <c r="A161" s="182">
        <v>160</v>
      </c>
      <c r="B161" s="185" t="s">
        <v>777</v>
      </c>
      <c r="C161" s="186" t="s">
        <v>294</v>
      </c>
      <c r="D161" s="187" t="s">
        <v>32</v>
      </c>
      <c r="E161" s="185"/>
      <c r="F161" s="185" t="s">
        <v>799</v>
      </c>
      <c r="G161" s="185" t="s">
        <v>800</v>
      </c>
      <c r="H161" s="185" t="s">
        <v>801</v>
      </c>
      <c r="I161" s="189" t="s">
        <v>802</v>
      </c>
      <c r="J161" s="185" t="s">
        <v>803</v>
      </c>
      <c r="K161" s="185"/>
      <c r="L161" s="126"/>
      <c r="M161" s="125"/>
      <c r="N161" s="125"/>
      <c r="O161" s="125"/>
      <c r="P161" s="125"/>
      <c r="Q161" s="125"/>
      <c r="R161" s="125"/>
      <c r="S161" s="125"/>
      <c r="T161" s="125"/>
      <c r="U161" s="125"/>
      <c r="V161" s="125"/>
      <c r="W161" s="125"/>
    </row>
    <row r="162" spans="1:23" s="25" customFormat="1" ht="213.75">
      <c r="A162" s="182">
        <v>161</v>
      </c>
      <c r="B162" s="185" t="s">
        <v>777</v>
      </c>
      <c r="C162" s="186" t="s">
        <v>294</v>
      </c>
      <c r="D162" s="187" t="s">
        <v>72</v>
      </c>
      <c r="E162" s="185"/>
      <c r="F162" s="185" t="s">
        <v>6326</v>
      </c>
      <c r="G162" s="185" t="s">
        <v>804</v>
      </c>
      <c r="H162" s="185" t="s">
        <v>805</v>
      </c>
      <c r="I162" s="189" t="s">
        <v>806</v>
      </c>
      <c r="J162" s="185" t="s">
        <v>807</v>
      </c>
      <c r="K162" s="185"/>
      <c r="L162" s="126"/>
      <c r="M162" s="125"/>
      <c r="N162" s="125"/>
      <c r="O162" s="125"/>
      <c r="P162" s="125"/>
      <c r="Q162" s="125"/>
      <c r="R162" s="125"/>
      <c r="S162" s="125"/>
      <c r="T162" s="125"/>
      <c r="U162" s="125"/>
      <c r="V162" s="125"/>
      <c r="W162" s="125"/>
    </row>
    <row r="163" spans="1:23" s="25" customFormat="1" ht="67.5">
      <c r="A163" s="182">
        <v>162</v>
      </c>
      <c r="B163" s="185" t="s">
        <v>777</v>
      </c>
      <c r="C163" s="186" t="s">
        <v>294</v>
      </c>
      <c r="D163" s="187" t="s">
        <v>37</v>
      </c>
      <c r="E163" s="185"/>
      <c r="F163" s="185" t="s">
        <v>808</v>
      </c>
      <c r="G163" s="185" t="s">
        <v>809</v>
      </c>
      <c r="H163" s="185" t="s">
        <v>810</v>
      </c>
      <c r="I163" s="189" t="s">
        <v>811</v>
      </c>
      <c r="J163" s="185" t="s">
        <v>812</v>
      </c>
      <c r="K163" s="185"/>
      <c r="L163" s="126"/>
      <c r="M163" s="125"/>
      <c r="N163" s="125"/>
      <c r="O163" s="125"/>
      <c r="P163" s="125"/>
      <c r="Q163" s="125"/>
      <c r="R163" s="125"/>
      <c r="S163" s="125"/>
      <c r="T163" s="125"/>
      <c r="U163" s="125"/>
      <c r="V163" s="125"/>
      <c r="W163" s="125"/>
    </row>
    <row r="164" spans="1:23" s="25" customFormat="1" ht="45">
      <c r="A164" s="182">
        <v>163</v>
      </c>
      <c r="B164" s="185" t="s">
        <v>777</v>
      </c>
      <c r="C164" s="186" t="s">
        <v>294</v>
      </c>
      <c r="D164" s="187" t="s">
        <v>41</v>
      </c>
      <c r="E164" s="185"/>
      <c r="F164" s="185" t="s">
        <v>813</v>
      </c>
      <c r="G164" s="185" t="s">
        <v>814</v>
      </c>
      <c r="H164" s="185" t="s">
        <v>815</v>
      </c>
      <c r="I164" s="189" t="s">
        <v>816</v>
      </c>
      <c r="J164" s="185" t="s">
        <v>817</v>
      </c>
      <c r="K164" s="185"/>
      <c r="L164" s="126"/>
      <c r="M164" s="125"/>
      <c r="N164" s="125"/>
      <c r="O164" s="125"/>
      <c r="P164" s="125"/>
      <c r="Q164" s="125"/>
      <c r="R164" s="125"/>
      <c r="S164" s="125"/>
      <c r="T164" s="125"/>
      <c r="U164" s="125"/>
      <c r="V164" s="125"/>
      <c r="W164" s="125"/>
    </row>
    <row r="165" spans="1:23" s="25" customFormat="1" ht="33.75">
      <c r="A165" s="182">
        <v>164</v>
      </c>
      <c r="B165" s="185" t="s">
        <v>777</v>
      </c>
      <c r="C165" s="186" t="s">
        <v>294</v>
      </c>
      <c r="D165" s="187" t="s">
        <v>217</v>
      </c>
      <c r="E165" s="185"/>
      <c r="F165" s="185" t="s">
        <v>818</v>
      </c>
      <c r="G165" s="185" t="s">
        <v>819</v>
      </c>
      <c r="H165" s="185" t="s">
        <v>820</v>
      </c>
      <c r="I165" s="189" t="s">
        <v>821</v>
      </c>
      <c r="J165" s="185" t="s">
        <v>822</v>
      </c>
      <c r="K165" s="185"/>
      <c r="L165" s="126"/>
      <c r="M165" s="125"/>
      <c r="N165" s="125"/>
      <c r="O165" s="125"/>
      <c r="P165" s="125"/>
      <c r="Q165" s="125"/>
      <c r="R165" s="125"/>
      <c r="S165" s="125"/>
      <c r="T165" s="125"/>
      <c r="U165" s="125"/>
      <c r="V165" s="125"/>
      <c r="W165" s="125"/>
    </row>
    <row r="166" spans="1:23" s="25" customFormat="1" ht="135">
      <c r="A166" s="182">
        <v>165</v>
      </c>
      <c r="B166" s="185" t="s">
        <v>777</v>
      </c>
      <c r="C166" s="186" t="s">
        <v>294</v>
      </c>
      <c r="D166" s="187" t="s">
        <v>223</v>
      </c>
      <c r="E166" s="185"/>
      <c r="F166" s="185" t="s">
        <v>823</v>
      </c>
      <c r="G166" s="185" t="s">
        <v>824</v>
      </c>
      <c r="H166" s="185" t="s">
        <v>825</v>
      </c>
      <c r="I166" s="189" t="s">
        <v>6163</v>
      </c>
      <c r="J166" s="185" t="s">
        <v>827</v>
      </c>
      <c r="K166" s="185"/>
      <c r="L166" s="126"/>
      <c r="M166" s="125"/>
      <c r="N166" s="125"/>
      <c r="O166" s="125"/>
      <c r="P166" s="125"/>
      <c r="Q166" s="125"/>
      <c r="R166" s="125"/>
      <c r="S166" s="125"/>
      <c r="T166" s="125"/>
      <c r="U166" s="125"/>
      <c r="V166" s="125"/>
      <c r="W166" s="125"/>
    </row>
    <row r="167" spans="1:23" s="25" customFormat="1" ht="225">
      <c r="A167" s="182">
        <v>166</v>
      </c>
      <c r="B167" s="185" t="s">
        <v>777</v>
      </c>
      <c r="C167" s="186" t="s">
        <v>294</v>
      </c>
      <c r="D167" s="187" t="s">
        <v>229</v>
      </c>
      <c r="E167" s="185"/>
      <c r="F167" s="185" t="s">
        <v>6327</v>
      </c>
      <c r="G167" s="185" t="s">
        <v>828</v>
      </c>
      <c r="H167" s="185" t="s">
        <v>829</v>
      </c>
      <c r="I167" s="189" t="s">
        <v>830</v>
      </c>
      <c r="J167" s="185" t="s">
        <v>831</v>
      </c>
      <c r="K167" s="185" t="str">
        <f>HYPERLINK("http://tuapse.rshu.ru/content/georussia","http://tuapse.rshu.ru/content/georussia")</f>
        <v>http://tuapse.rshu.ru/content/georussia</v>
      </c>
      <c r="L167" s="124"/>
      <c r="M167" s="125"/>
      <c r="N167" s="125"/>
      <c r="O167" s="125"/>
      <c r="P167" s="125"/>
      <c r="Q167" s="125"/>
      <c r="R167" s="125"/>
      <c r="S167" s="125"/>
      <c r="T167" s="125"/>
      <c r="U167" s="125"/>
      <c r="V167" s="125"/>
      <c r="W167" s="125"/>
    </row>
    <row r="168" spans="1:23" s="25" customFormat="1" ht="56.25">
      <c r="A168" s="182">
        <v>167</v>
      </c>
      <c r="B168" s="185" t="s">
        <v>777</v>
      </c>
      <c r="C168" s="186" t="s">
        <v>294</v>
      </c>
      <c r="D168" s="187" t="s">
        <v>235</v>
      </c>
      <c r="E168" s="185"/>
      <c r="F168" s="185" t="s">
        <v>6328</v>
      </c>
      <c r="G168" s="185" t="s">
        <v>832</v>
      </c>
      <c r="H168" s="185" t="s">
        <v>833</v>
      </c>
      <c r="I168" s="189" t="s">
        <v>834</v>
      </c>
      <c r="J168" s="185" t="s">
        <v>835</v>
      </c>
      <c r="K168" s="185"/>
      <c r="L168" s="126"/>
      <c r="M168" s="125"/>
      <c r="N168" s="125"/>
      <c r="O168" s="125"/>
      <c r="P168" s="125"/>
      <c r="Q168" s="125"/>
      <c r="R168" s="125"/>
      <c r="S168" s="125"/>
      <c r="T168" s="125"/>
      <c r="U168" s="125"/>
      <c r="V168" s="125"/>
      <c r="W168" s="125"/>
    </row>
    <row r="169" spans="1:23" s="25" customFormat="1" ht="33.75">
      <c r="A169" s="182">
        <v>168</v>
      </c>
      <c r="B169" s="185" t="s">
        <v>777</v>
      </c>
      <c r="C169" s="186" t="s">
        <v>294</v>
      </c>
      <c r="D169" s="187" t="s">
        <v>241</v>
      </c>
      <c r="E169" s="185"/>
      <c r="F169" s="185" t="s">
        <v>6184</v>
      </c>
      <c r="G169" s="185" t="s">
        <v>836</v>
      </c>
      <c r="H169" s="185" t="s">
        <v>837</v>
      </c>
      <c r="I169" s="189" t="str">
        <f>HYPERLINK("mailto:kuzmenko@tppkuban.ru","kuzmenko@tppkuban.ru")</f>
        <v>kuzmenko@tppkuban.ru</v>
      </c>
      <c r="J169" s="185" t="s">
        <v>838</v>
      </c>
      <c r="K169" s="185" t="s">
        <v>839</v>
      </c>
      <c r="L169" s="126"/>
      <c r="M169" s="125"/>
      <c r="N169" s="125"/>
      <c r="O169" s="125"/>
      <c r="P169" s="125"/>
      <c r="Q169" s="125"/>
      <c r="R169" s="125"/>
      <c r="S169" s="125"/>
      <c r="T169" s="125"/>
      <c r="U169" s="125"/>
      <c r="V169" s="125"/>
      <c r="W169" s="125"/>
    </row>
    <row r="170" spans="1:23" s="25" customFormat="1" ht="78.75">
      <c r="A170" s="182">
        <v>169</v>
      </c>
      <c r="B170" s="185" t="s">
        <v>777</v>
      </c>
      <c r="C170" s="186" t="s">
        <v>294</v>
      </c>
      <c r="D170" s="187" t="s">
        <v>247</v>
      </c>
      <c r="E170" s="185"/>
      <c r="F170" s="191" t="s">
        <v>840</v>
      </c>
      <c r="G170" s="191"/>
      <c r="H170" s="191"/>
      <c r="I170" s="194"/>
      <c r="J170" s="191"/>
      <c r="K170" s="191" t="s">
        <v>89</v>
      </c>
      <c r="L170" s="124"/>
      <c r="M170" s="125"/>
      <c r="N170" s="125"/>
      <c r="O170" s="125"/>
      <c r="P170" s="125"/>
      <c r="Q170" s="125"/>
      <c r="R170" s="125"/>
      <c r="S170" s="125"/>
      <c r="T170" s="125"/>
      <c r="U170" s="125"/>
      <c r="V170" s="125"/>
      <c r="W170" s="125"/>
    </row>
    <row r="171" spans="1:23" s="25" customFormat="1" ht="78.75">
      <c r="A171" s="182">
        <v>170</v>
      </c>
      <c r="B171" s="191" t="s">
        <v>777</v>
      </c>
      <c r="C171" s="195" t="s">
        <v>294</v>
      </c>
      <c r="D171" s="193" t="s">
        <v>259</v>
      </c>
      <c r="E171" s="191"/>
      <c r="F171" s="191" t="s">
        <v>841</v>
      </c>
      <c r="G171" s="191"/>
      <c r="H171" s="191"/>
      <c r="I171" s="194"/>
      <c r="J171" s="191"/>
      <c r="K171" s="191" t="s">
        <v>89</v>
      </c>
      <c r="L171" s="131"/>
      <c r="M171" s="132"/>
      <c r="N171" s="132"/>
      <c r="O171" s="132"/>
      <c r="P171" s="132"/>
      <c r="Q171" s="132"/>
      <c r="R171" s="132"/>
      <c r="S171" s="132"/>
      <c r="T171" s="132"/>
      <c r="U171" s="132"/>
      <c r="V171" s="132"/>
      <c r="W171" s="132"/>
    </row>
    <row r="172" spans="1:23" s="25" customFormat="1" ht="45">
      <c r="A172" s="182">
        <v>171</v>
      </c>
      <c r="B172" s="191" t="s">
        <v>777</v>
      </c>
      <c r="C172" s="207" t="s">
        <v>294</v>
      </c>
      <c r="D172" s="193" t="s">
        <v>265</v>
      </c>
      <c r="E172" s="191"/>
      <c r="F172" s="191" t="s">
        <v>842</v>
      </c>
      <c r="G172" s="191"/>
      <c r="H172" s="191"/>
      <c r="I172" s="194"/>
      <c r="J172" s="191"/>
      <c r="K172" s="191" t="s">
        <v>89</v>
      </c>
      <c r="L172" s="147"/>
      <c r="M172" s="148"/>
      <c r="N172" s="148"/>
      <c r="O172" s="148"/>
      <c r="P172" s="148"/>
      <c r="Q172" s="148"/>
      <c r="R172" s="148"/>
      <c r="S172" s="148"/>
      <c r="T172" s="148"/>
      <c r="U172" s="148"/>
      <c r="V172" s="148"/>
      <c r="W172" s="148"/>
    </row>
    <row r="173" spans="1:23" s="25" customFormat="1" ht="45">
      <c r="A173" s="182">
        <v>172</v>
      </c>
      <c r="B173" s="185" t="s">
        <v>843</v>
      </c>
      <c r="C173" s="186" t="s">
        <v>300</v>
      </c>
      <c r="D173" s="187" t="s">
        <v>11</v>
      </c>
      <c r="E173" s="185"/>
      <c r="F173" s="185" t="s">
        <v>6329</v>
      </c>
      <c r="G173" s="185" t="s">
        <v>844</v>
      </c>
      <c r="H173" s="185" t="s">
        <v>845</v>
      </c>
      <c r="I173" s="189" t="s">
        <v>846</v>
      </c>
      <c r="J173" s="185" t="s">
        <v>847</v>
      </c>
      <c r="K173" s="185"/>
      <c r="L173" s="126"/>
      <c r="M173" s="125"/>
      <c r="N173" s="125"/>
      <c r="O173" s="125"/>
      <c r="P173" s="125"/>
      <c r="Q173" s="125"/>
      <c r="R173" s="125"/>
      <c r="S173" s="125"/>
      <c r="T173" s="125"/>
      <c r="U173" s="125"/>
      <c r="V173" s="125"/>
      <c r="W173" s="125"/>
    </row>
    <row r="174" spans="1:23" s="25" customFormat="1" ht="78.75">
      <c r="A174" s="182">
        <v>173</v>
      </c>
      <c r="B174" s="185" t="s">
        <v>843</v>
      </c>
      <c r="C174" s="186" t="s">
        <v>300</v>
      </c>
      <c r="D174" s="187" t="s">
        <v>16</v>
      </c>
      <c r="E174" s="185" t="s">
        <v>6693</v>
      </c>
      <c r="F174" s="185" t="s">
        <v>6330</v>
      </c>
      <c r="G174" s="185" t="s">
        <v>848</v>
      </c>
      <c r="H174" s="185" t="s">
        <v>849</v>
      </c>
      <c r="I174" s="189" t="s">
        <v>850</v>
      </c>
      <c r="J174" s="185" t="s">
        <v>851</v>
      </c>
      <c r="K174" s="185" t="s">
        <v>852</v>
      </c>
      <c r="L174" s="124"/>
      <c r="M174" s="125"/>
      <c r="N174" s="125"/>
      <c r="O174" s="125"/>
      <c r="P174" s="125"/>
      <c r="Q174" s="125"/>
      <c r="R174" s="125"/>
      <c r="S174" s="125"/>
      <c r="T174" s="125"/>
      <c r="U174" s="125"/>
      <c r="V174" s="125"/>
      <c r="W174" s="125"/>
    </row>
    <row r="175" spans="1:23" s="25" customFormat="1" ht="67.5">
      <c r="A175" s="182">
        <v>174</v>
      </c>
      <c r="B175" s="185" t="s">
        <v>843</v>
      </c>
      <c r="C175" s="186" t="s">
        <v>300</v>
      </c>
      <c r="D175" s="187" t="s">
        <v>22</v>
      </c>
      <c r="E175" s="185"/>
      <c r="F175" s="185" t="s">
        <v>853</v>
      </c>
      <c r="G175" s="185" t="s">
        <v>854</v>
      </c>
      <c r="H175" s="185" t="s">
        <v>855</v>
      </c>
      <c r="I175" s="189" t="s">
        <v>856</v>
      </c>
      <c r="J175" s="185" t="s">
        <v>857</v>
      </c>
      <c r="K175" s="185"/>
      <c r="L175" s="126"/>
      <c r="M175" s="125"/>
      <c r="N175" s="125"/>
      <c r="O175" s="125"/>
      <c r="P175" s="125"/>
      <c r="Q175" s="125"/>
      <c r="R175" s="125"/>
      <c r="S175" s="125"/>
      <c r="T175" s="125"/>
      <c r="U175" s="125"/>
      <c r="V175" s="125"/>
      <c r="W175" s="125"/>
    </row>
    <row r="176" spans="1:23" s="25" customFormat="1" ht="90">
      <c r="A176" s="182">
        <v>175</v>
      </c>
      <c r="B176" s="185" t="s">
        <v>843</v>
      </c>
      <c r="C176" s="186" t="s">
        <v>300</v>
      </c>
      <c r="D176" s="187" t="s">
        <v>29</v>
      </c>
      <c r="E176" s="185"/>
      <c r="F176" s="185" t="s">
        <v>6331</v>
      </c>
      <c r="G176" s="185" t="s">
        <v>858</v>
      </c>
      <c r="H176" s="185" t="s">
        <v>859</v>
      </c>
      <c r="I176" s="189" t="s">
        <v>6112</v>
      </c>
      <c r="J176" s="185" t="s">
        <v>861</v>
      </c>
      <c r="K176" s="185" t="str">
        <f>HYPERLINK("http://www.mucbs.ru/index.php/9-lenta-novostey/2504-priglashaem-prinyat-uchastie-vo-vserossijskom-geograficheskom-diktante","http://www.mucbs.ru/index.php/9-lenta-novostey/2504-priglashaem-prinyat-uchastie-vo-vserossijskom-geograficheskom-diktante")</f>
        <v>http://www.mucbs.ru/index.php/9-lenta-novostey/2504-priglashaem-prinyat-uchastie-vo-vserossijskom-geograficheskom-diktante</v>
      </c>
      <c r="L176" s="126"/>
      <c r="M176" s="125"/>
      <c r="N176" s="125"/>
      <c r="O176" s="125"/>
      <c r="P176" s="125"/>
      <c r="Q176" s="125"/>
      <c r="R176" s="125"/>
      <c r="S176" s="125"/>
      <c r="T176" s="125"/>
      <c r="U176" s="125"/>
      <c r="V176" s="125"/>
      <c r="W176" s="125"/>
    </row>
    <row r="177" spans="1:23" s="25" customFormat="1" ht="45">
      <c r="A177" s="182">
        <v>176</v>
      </c>
      <c r="B177" s="185" t="s">
        <v>843</v>
      </c>
      <c r="C177" s="186" t="s">
        <v>300</v>
      </c>
      <c r="D177" s="187" t="s">
        <v>72</v>
      </c>
      <c r="E177" s="185"/>
      <c r="F177" s="185" t="s">
        <v>6332</v>
      </c>
      <c r="G177" s="185" t="s">
        <v>862</v>
      </c>
      <c r="H177" s="185" t="s">
        <v>863</v>
      </c>
      <c r="I177" s="189" t="s">
        <v>6109</v>
      </c>
      <c r="J177" s="185" t="s">
        <v>865</v>
      </c>
      <c r="K177" s="185" t="str">
        <f>HYPERLINK("http://www.museum-npr.ru/news/vserossiiskii-geograficheskii-diktant.html","http://www.museum-npr.ru/news/vserossiiskii-geograficheskii-diktant.html")</f>
        <v>http://www.museum-npr.ru/news/vserossiiskii-geograficheskii-diktant.html</v>
      </c>
      <c r="L177" s="124"/>
      <c r="M177" s="125"/>
      <c r="N177" s="125"/>
      <c r="O177" s="125"/>
      <c r="P177" s="125"/>
      <c r="Q177" s="125"/>
      <c r="R177" s="125"/>
      <c r="S177" s="125"/>
      <c r="T177" s="125"/>
      <c r="U177" s="125"/>
      <c r="V177" s="125"/>
      <c r="W177" s="125"/>
    </row>
    <row r="178" spans="1:23" s="25" customFormat="1" ht="45">
      <c r="A178" s="182">
        <v>177</v>
      </c>
      <c r="B178" s="185" t="s">
        <v>843</v>
      </c>
      <c r="C178" s="186" t="s">
        <v>300</v>
      </c>
      <c r="D178" s="187" t="s">
        <v>37</v>
      </c>
      <c r="E178" s="185"/>
      <c r="F178" s="185" t="s">
        <v>6333</v>
      </c>
      <c r="G178" s="185" t="s">
        <v>866</v>
      </c>
      <c r="H178" s="185" t="s">
        <v>867</v>
      </c>
      <c r="I178" s="190" t="s">
        <v>868</v>
      </c>
      <c r="J178" s="185" t="s">
        <v>869</v>
      </c>
      <c r="K178" s="185"/>
      <c r="L178" s="126"/>
      <c r="M178" s="125"/>
      <c r="N178" s="125"/>
      <c r="O178" s="125"/>
      <c r="P178" s="125"/>
      <c r="Q178" s="125"/>
      <c r="R178" s="125"/>
      <c r="S178" s="125"/>
      <c r="T178" s="125"/>
      <c r="U178" s="125"/>
      <c r="V178" s="125"/>
      <c r="W178" s="125"/>
    </row>
    <row r="179" spans="1:23" s="25" customFormat="1" ht="56.25">
      <c r="A179" s="182">
        <v>178</v>
      </c>
      <c r="B179" s="185" t="s">
        <v>843</v>
      </c>
      <c r="C179" s="186" t="s">
        <v>300</v>
      </c>
      <c r="D179" s="187" t="s">
        <v>41</v>
      </c>
      <c r="E179" s="185"/>
      <c r="F179" s="185" t="s">
        <v>6334</v>
      </c>
      <c r="G179" s="185" t="s">
        <v>870</v>
      </c>
      <c r="H179" s="185" t="s">
        <v>871</v>
      </c>
      <c r="I179" s="189" t="s">
        <v>872</v>
      </c>
      <c r="J179" s="185" t="s">
        <v>873</v>
      </c>
      <c r="K179" s="185" t="s">
        <v>874</v>
      </c>
      <c r="L179" s="126"/>
      <c r="M179" s="125"/>
      <c r="N179" s="125"/>
      <c r="O179" s="125"/>
      <c r="P179" s="125"/>
      <c r="Q179" s="125"/>
      <c r="R179" s="125"/>
      <c r="S179" s="125"/>
      <c r="T179" s="125"/>
      <c r="U179" s="125"/>
      <c r="V179" s="125"/>
      <c r="W179" s="125"/>
    </row>
    <row r="180" spans="1:23" s="25" customFormat="1" ht="56.25">
      <c r="A180" s="182">
        <v>179</v>
      </c>
      <c r="B180" s="185" t="s">
        <v>843</v>
      </c>
      <c r="C180" s="186" t="s">
        <v>300</v>
      </c>
      <c r="D180" s="187" t="s">
        <v>88</v>
      </c>
      <c r="E180" s="185"/>
      <c r="F180" s="185" t="s">
        <v>6335</v>
      </c>
      <c r="G180" s="185" t="s">
        <v>875</v>
      </c>
      <c r="H180" s="185" t="s">
        <v>876</v>
      </c>
      <c r="I180" s="189" t="s">
        <v>877</v>
      </c>
      <c r="J180" s="185" t="s">
        <v>878</v>
      </c>
      <c r="K180" s="185" t="str">
        <f>HYPERLINK("http://www.gorod-dudinka.ru/novosti/kultura/biblioteki/5683-biblioteka-priglashaet-na-diktant","http://www.gorod-dudinka.ru/novosti/kultura/biblioteki/5683-biblioteka-priglashaet-na-diktant")</f>
        <v>http://www.gorod-dudinka.ru/novosti/kultura/biblioteki/5683-biblioteka-priglashaet-na-diktant</v>
      </c>
      <c r="L180" s="126"/>
      <c r="M180" s="125"/>
      <c r="N180" s="125"/>
      <c r="O180" s="125"/>
      <c r="P180" s="125"/>
      <c r="Q180" s="125"/>
      <c r="R180" s="125"/>
      <c r="S180" s="125"/>
      <c r="T180" s="125"/>
      <c r="U180" s="125"/>
      <c r="V180" s="125"/>
      <c r="W180" s="125"/>
    </row>
    <row r="181" spans="1:23" s="25" customFormat="1" ht="56.25">
      <c r="A181" s="182">
        <v>180</v>
      </c>
      <c r="B181" s="185" t="s">
        <v>843</v>
      </c>
      <c r="C181" s="186" t="s">
        <v>300</v>
      </c>
      <c r="D181" s="187" t="s">
        <v>217</v>
      </c>
      <c r="E181" s="185"/>
      <c r="F181" s="185" t="s">
        <v>6336</v>
      </c>
      <c r="G181" s="185" t="s">
        <v>879</v>
      </c>
      <c r="H181" s="185" t="s">
        <v>880</v>
      </c>
      <c r="I181" s="189" t="s">
        <v>881</v>
      </c>
      <c r="J181" s="185" t="s">
        <v>882</v>
      </c>
      <c r="K181" s="185" t="str">
        <f>HYPERLINK("http://www.college-taymyr.ru/","www.college-taymyr.ru")</f>
        <v>www.college-taymyr.ru</v>
      </c>
      <c r="L181" s="126"/>
      <c r="M181" s="125"/>
      <c r="N181" s="125"/>
      <c r="O181" s="125"/>
      <c r="P181" s="125"/>
      <c r="Q181" s="125"/>
      <c r="R181" s="125"/>
      <c r="S181" s="125"/>
      <c r="T181" s="125"/>
      <c r="U181" s="125"/>
      <c r="V181" s="125"/>
      <c r="W181" s="125"/>
    </row>
    <row r="182" spans="1:23" s="25" customFormat="1" ht="33.75">
      <c r="A182" s="182">
        <v>181</v>
      </c>
      <c r="B182" s="185" t="s">
        <v>843</v>
      </c>
      <c r="C182" s="186" t="s">
        <v>300</v>
      </c>
      <c r="D182" s="187" t="s">
        <v>223</v>
      </c>
      <c r="E182" s="185"/>
      <c r="F182" s="185" t="s">
        <v>6337</v>
      </c>
      <c r="G182" s="185" t="s">
        <v>883</v>
      </c>
      <c r="H182" s="185" t="s">
        <v>884</v>
      </c>
      <c r="I182" s="189" t="s">
        <v>885</v>
      </c>
      <c r="J182" s="185" t="s">
        <v>886</v>
      </c>
      <c r="K182" s="185"/>
      <c r="L182" s="126"/>
      <c r="M182" s="125"/>
      <c r="N182" s="125"/>
      <c r="O182" s="125"/>
      <c r="P182" s="125"/>
      <c r="Q182" s="125"/>
      <c r="R182" s="125"/>
      <c r="S182" s="125"/>
      <c r="T182" s="125"/>
      <c r="U182" s="125"/>
      <c r="V182" s="125"/>
      <c r="W182" s="125"/>
    </row>
    <row r="183" spans="1:23" s="25" customFormat="1" ht="78.75">
      <c r="A183" s="182">
        <v>182</v>
      </c>
      <c r="B183" s="185" t="s">
        <v>843</v>
      </c>
      <c r="C183" s="186" t="s">
        <v>300</v>
      </c>
      <c r="D183" s="187" t="s">
        <v>229</v>
      </c>
      <c r="E183" s="185"/>
      <c r="F183" s="185" t="s">
        <v>6212</v>
      </c>
      <c r="G183" s="185" t="s">
        <v>887</v>
      </c>
      <c r="H183" s="185" t="s">
        <v>888</v>
      </c>
      <c r="I183" s="189" t="s">
        <v>889</v>
      </c>
      <c r="J183" s="185" t="s">
        <v>890</v>
      </c>
      <c r="K183" s="185" t="str">
        <f>HYPERLINK("http://ddtbogotol.ucoz.ru/","http://ddtbogotol.ucoz.ru/")</f>
        <v>http://ddtbogotol.ucoz.ru/</v>
      </c>
      <c r="L183" s="126"/>
      <c r="M183" s="125"/>
      <c r="N183" s="125"/>
      <c r="O183" s="125"/>
      <c r="P183" s="125"/>
      <c r="Q183" s="125"/>
      <c r="R183" s="125"/>
      <c r="S183" s="125"/>
      <c r="T183" s="125"/>
      <c r="U183" s="125"/>
      <c r="V183" s="125"/>
      <c r="W183" s="125"/>
    </row>
    <row r="184" spans="1:23" s="25" customFormat="1" ht="45">
      <c r="A184" s="182">
        <v>183</v>
      </c>
      <c r="B184" s="185" t="s">
        <v>843</v>
      </c>
      <c r="C184" s="186" t="s">
        <v>300</v>
      </c>
      <c r="D184" s="187" t="s">
        <v>235</v>
      </c>
      <c r="E184" s="185"/>
      <c r="F184" s="185" t="s">
        <v>891</v>
      </c>
      <c r="G184" s="185" t="s">
        <v>892</v>
      </c>
      <c r="H184" s="185" t="s">
        <v>893</v>
      </c>
      <c r="I184" s="189" t="s">
        <v>6110</v>
      </c>
      <c r="J184" s="185" t="s">
        <v>895</v>
      </c>
      <c r="K184" s="185"/>
      <c r="L184" s="126"/>
      <c r="M184" s="125"/>
      <c r="N184" s="125"/>
      <c r="O184" s="125"/>
      <c r="P184" s="125"/>
      <c r="Q184" s="125"/>
      <c r="R184" s="125"/>
      <c r="S184" s="125"/>
      <c r="T184" s="125"/>
      <c r="U184" s="125"/>
      <c r="V184" s="125"/>
      <c r="W184" s="125"/>
    </row>
    <row r="185" spans="1:23" s="25" customFormat="1" ht="45">
      <c r="A185" s="182">
        <v>184</v>
      </c>
      <c r="B185" s="185" t="s">
        <v>843</v>
      </c>
      <c r="C185" s="186" t="s">
        <v>300</v>
      </c>
      <c r="D185" s="187" t="s">
        <v>241</v>
      </c>
      <c r="E185" s="185"/>
      <c r="F185" s="185" t="s">
        <v>896</v>
      </c>
      <c r="G185" s="185" t="s">
        <v>897</v>
      </c>
      <c r="H185" s="185" t="s">
        <v>898</v>
      </c>
      <c r="I185" s="189" t="s">
        <v>899</v>
      </c>
      <c r="J185" s="185" t="s">
        <v>900</v>
      </c>
      <c r="K185" s="185" t="str">
        <f>HYPERLINK("http://bibligor.ru/novosti/anonsy_meropriyatij/?nid=757","http://bibligor.ru/novosti/anonsy_meropriyatij/?nid=757")</f>
        <v>http://bibligor.ru/novosti/anonsy_meropriyatij/?nid=757</v>
      </c>
      <c r="L185" s="126"/>
      <c r="M185" s="125"/>
      <c r="N185" s="125"/>
      <c r="O185" s="125"/>
      <c r="P185" s="125"/>
      <c r="Q185" s="125"/>
      <c r="R185" s="125"/>
      <c r="S185" s="125"/>
      <c r="T185" s="125"/>
      <c r="U185" s="125"/>
      <c r="V185" s="125"/>
      <c r="W185" s="125"/>
    </row>
    <row r="186" spans="1:23" s="25" customFormat="1" ht="33.75">
      <c r="A186" s="182">
        <v>185</v>
      </c>
      <c r="B186" s="185" t="s">
        <v>843</v>
      </c>
      <c r="C186" s="186" t="s">
        <v>300</v>
      </c>
      <c r="D186" s="187" t="s">
        <v>247</v>
      </c>
      <c r="E186" s="185"/>
      <c r="F186" s="185" t="s">
        <v>901</v>
      </c>
      <c r="G186" s="185" t="s">
        <v>902</v>
      </c>
      <c r="H186" s="185" t="s">
        <v>903</v>
      </c>
      <c r="I186" s="189" t="str">
        <f>HYPERLINK("https://e.mail.ru/compose/?mailto=mailto%3ametodkaz@yandex.ru","metodkaz@mail.ru")</f>
        <v>metodkaz@mail.ru</v>
      </c>
      <c r="J186" s="185" t="s">
        <v>904</v>
      </c>
      <c r="K186" s="185"/>
      <c r="L186" s="126"/>
      <c r="M186" s="125"/>
      <c r="N186" s="125"/>
      <c r="O186" s="125"/>
      <c r="P186" s="125"/>
      <c r="Q186" s="125"/>
      <c r="R186" s="125"/>
      <c r="S186" s="125"/>
      <c r="T186" s="125"/>
      <c r="U186" s="125"/>
      <c r="V186" s="125"/>
      <c r="W186" s="125"/>
    </row>
    <row r="187" spans="1:23" s="25" customFormat="1" ht="45">
      <c r="A187" s="182">
        <v>186</v>
      </c>
      <c r="B187" s="185" t="s">
        <v>843</v>
      </c>
      <c r="C187" s="186" t="s">
        <v>300</v>
      </c>
      <c r="D187" s="187" t="s">
        <v>253</v>
      </c>
      <c r="E187" s="185"/>
      <c r="F187" s="185" t="s">
        <v>6338</v>
      </c>
      <c r="G187" s="185" t="s">
        <v>905</v>
      </c>
      <c r="H187" s="185" t="s">
        <v>906</v>
      </c>
      <c r="I187" s="189" t="s">
        <v>907</v>
      </c>
      <c r="J187" s="185" t="s">
        <v>908</v>
      </c>
      <c r="K187" s="185" t="s">
        <v>199</v>
      </c>
      <c r="L187" s="124"/>
      <c r="M187" s="125"/>
      <c r="N187" s="125"/>
      <c r="O187" s="125"/>
      <c r="P187" s="125"/>
      <c r="Q187" s="125"/>
      <c r="R187" s="125"/>
      <c r="S187" s="125"/>
      <c r="T187" s="125"/>
      <c r="U187" s="125"/>
      <c r="V187" s="125"/>
      <c r="W187" s="125"/>
    </row>
    <row r="188" spans="1:23" s="25" customFormat="1" ht="56.25">
      <c r="A188" s="182">
        <v>187</v>
      </c>
      <c r="B188" s="185" t="s">
        <v>843</v>
      </c>
      <c r="C188" s="186" t="s">
        <v>300</v>
      </c>
      <c r="D188" s="187" t="s">
        <v>259</v>
      </c>
      <c r="E188" s="185" t="s">
        <v>6693</v>
      </c>
      <c r="F188" s="185" t="s">
        <v>909</v>
      </c>
      <c r="G188" s="185" t="s">
        <v>910</v>
      </c>
      <c r="H188" s="185" t="s">
        <v>911</v>
      </c>
      <c r="I188" s="189" t="s">
        <v>912</v>
      </c>
      <c r="J188" s="185" t="s">
        <v>913</v>
      </c>
      <c r="K188" s="185" t="s">
        <v>914</v>
      </c>
      <c r="L188" s="126"/>
      <c r="M188" s="125"/>
      <c r="N188" s="125"/>
      <c r="O188" s="125"/>
      <c r="P188" s="125"/>
      <c r="Q188" s="125"/>
      <c r="R188" s="125"/>
      <c r="S188" s="125"/>
      <c r="T188" s="125"/>
      <c r="U188" s="125"/>
      <c r="V188" s="125"/>
      <c r="W188" s="125"/>
    </row>
    <row r="189" spans="1:23" s="25" customFormat="1" ht="67.5">
      <c r="A189" s="182">
        <v>188</v>
      </c>
      <c r="B189" s="185" t="s">
        <v>843</v>
      </c>
      <c r="C189" s="186" t="s">
        <v>300</v>
      </c>
      <c r="D189" s="187" t="s">
        <v>265</v>
      </c>
      <c r="E189" s="185"/>
      <c r="F189" s="185" t="s">
        <v>915</v>
      </c>
      <c r="G189" s="185" t="s">
        <v>916</v>
      </c>
      <c r="H189" s="185" t="s">
        <v>917</v>
      </c>
      <c r="I189" s="189" t="str">
        <f>HYPERLINK("mailto:Ato-irina@mail.ru","Ato-irina@mail.ru")</f>
        <v>Ato-irina@mail.ru</v>
      </c>
      <c r="J189" s="185" t="s">
        <v>918</v>
      </c>
      <c r="K189" s="185"/>
      <c r="L189" s="126"/>
      <c r="M189" s="125"/>
      <c r="N189" s="125"/>
      <c r="O189" s="125"/>
      <c r="P189" s="125"/>
      <c r="Q189" s="125"/>
      <c r="R189" s="125"/>
      <c r="S189" s="125"/>
      <c r="T189" s="125"/>
      <c r="U189" s="125"/>
      <c r="V189" s="125"/>
      <c r="W189" s="125"/>
    </row>
    <row r="190" spans="1:23" s="25" customFormat="1" ht="45">
      <c r="A190" s="182">
        <v>189</v>
      </c>
      <c r="B190" s="185" t="s">
        <v>843</v>
      </c>
      <c r="C190" s="208">
        <v>24</v>
      </c>
      <c r="D190" s="209">
        <v>19</v>
      </c>
      <c r="E190" s="185"/>
      <c r="F190" s="185" t="s">
        <v>919</v>
      </c>
      <c r="G190" s="185" t="s">
        <v>920</v>
      </c>
      <c r="H190" s="185" t="s">
        <v>921</v>
      </c>
      <c r="I190" s="189" t="str">
        <f>HYPERLINK("mailto:Yulcha_89@mail.ru","Yulcha_89@mail.ru")</f>
        <v>Yulcha_89@mail.ru</v>
      </c>
      <c r="J190" s="185" t="s">
        <v>922</v>
      </c>
      <c r="K190" s="185"/>
      <c r="L190" s="126"/>
      <c r="M190" s="125"/>
      <c r="N190" s="125"/>
      <c r="O190" s="125"/>
      <c r="P190" s="125"/>
      <c r="Q190" s="125"/>
      <c r="R190" s="125"/>
      <c r="S190" s="125"/>
      <c r="T190" s="125"/>
      <c r="U190" s="125"/>
      <c r="V190" s="125"/>
      <c r="W190" s="125"/>
    </row>
    <row r="191" spans="1:23" s="25" customFormat="1" ht="45">
      <c r="A191" s="182">
        <v>190</v>
      </c>
      <c r="B191" s="185" t="s">
        <v>843</v>
      </c>
      <c r="C191" s="208">
        <v>24</v>
      </c>
      <c r="D191" s="209">
        <v>20</v>
      </c>
      <c r="E191" s="185"/>
      <c r="F191" s="185" t="s">
        <v>6339</v>
      </c>
      <c r="G191" s="185" t="s">
        <v>923</v>
      </c>
      <c r="H191" s="185" t="s">
        <v>924</v>
      </c>
      <c r="I191" s="189" t="s">
        <v>6107</v>
      </c>
      <c r="J191" s="185" t="s">
        <v>926</v>
      </c>
      <c r="K191" s="185"/>
      <c r="L191" s="126"/>
      <c r="M191" s="125"/>
      <c r="N191" s="125"/>
      <c r="O191" s="125"/>
      <c r="P191" s="125"/>
      <c r="Q191" s="125"/>
      <c r="R191" s="125"/>
      <c r="S191" s="125"/>
      <c r="T191" s="125"/>
      <c r="U191" s="125"/>
      <c r="V191" s="125"/>
      <c r="W191" s="125"/>
    </row>
    <row r="192" spans="1:23" s="25" customFormat="1" ht="45">
      <c r="A192" s="182">
        <v>191</v>
      </c>
      <c r="B192" s="185" t="s">
        <v>843</v>
      </c>
      <c r="C192" s="208">
        <v>24</v>
      </c>
      <c r="D192" s="209">
        <v>21</v>
      </c>
      <c r="E192" s="185"/>
      <c r="F192" s="185" t="s">
        <v>6340</v>
      </c>
      <c r="G192" s="185" t="s">
        <v>927</v>
      </c>
      <c r="H192" s="185" t="s">
        <v>928</v>
      </c>
      <c r="I192" s="189" t="str">
        <f>HYPERLINK("mailto:mouigarka@mail.ru","mouigarka@mail.ru")</f>
        <v>mouigarka@mail.ru</v>
      </c>
      <c r="J192" s="185" t="s">
        <v>929</v>
      </c>
      <c r="K192" s="185"/>
      <c r="L192" s="126"/>
      <c r="M192" s="125"/>
      <c r="N192" s="125"/>
      <c r="O192" s="125"/>
      <c r="P192" s="125"/>
      <c r="Q192" s="125"/>
      <c r="R192" s="125"/>
      <c r="S192" s="125"/>
      <c r="T192" s="125"/>
      <c r="U192" s="125"/>
      <c r="V192" s="125"/>
      <c r="W192" s="125"/>
    </row>
    <row r="193" spans="1:23" s="25" customFormat="1" ht="67.5">
      <c r="A193" s="182">
        <v>192</v>
      </c>
      <c r="B193" s="185" t="s">
        <v>843</v>
      </c>
      <c r="C193" s="208">
        <v>24</v>
      </c>
      <c r="D193" s="209">
        <v>23</v>
      </c>
      <c r="E193" s="185"/>
      <c r="F193" s="185" t="s">
        <v>930</v>
      </c>
      <c r="G193" s="185" t="s">
        <v>931</v>
      </c>
      <c r="H193" s="185" t="s">
        <v>932</v>
      </c>
      <c r="I193" s="189" t="s">
        <v>933</v>
      </c>
      <c r="J193" s="185" t="s">
        <v>6341</v>
      </c>
      <c r="K193" s="185" t="s">
        <v>934</v>
      </c>
      <c r="L193" s="126"/>
      <c r="M193" s="125"/>
      <c r="N193" s="125"/>
      <c r="O193" s="125"/>
      <c r="P193" s="125"/>
      <c r="Q193" s="125"/>
      <c r="R193" s="125"/>
      <c r="S193" s="125"/>
      <c r="T193" s="125"/>
      <c r="U193" s="125"/>
      <c r="V193" s="125"/>
      <c r="W193" s="125"/>
    </row>
    <row r="194" spans="1:23" s="25" customFormat="1" ht="45">
      <c r="A194" s="182">
        <v>193</v>
      </c>
      <c r="B194" s="185" t="s">
        <v>843</v>
      </c>
      <c r="C194" s="208">
        <v>24</v>
      </c>
      <c r="D194" s="187" t="s">
        <v>300</v>
      </c>
      <c r="E194" s="185"/>
      <c r="F194" s="185" t="s">
        <v>935</v>
      </c>
      <c r="G194" s="185" t="s">
        <v>936</v>
      </c>
      <c r="H194" s="185" t="s">
        <v>937</v>
      </c>
      <c r="I194" s="189" t="s">
        <v>938</v>
      </c>
      <c r="J194" s="185" t="s">
        <v>939</v>
      </c>
      <c r="K194" s="185"/>
      <c r="L194" s="126"/>
      <c r="M194" s="125"/>
      <c r="N194" s="125"/>
      <c r="O194" s="125"/>
      <c r="P194" s="125"/>
      <c r="Q194" s="125"/>
      <c r="R194" s="125"/>
      <c r="S194" s="125"/>
      <c r="T194" s="125"/>
      <c r="U194" s="125"/>
      <c r="V194" s="125"/>
      <c r="W194" s="125"/>
    </row>
    <row r="195" spans="1:23" s="25" customFormat="1" ht="67.5">
      <c r="A195" s="182">
        <v>194</v>
      </c>
      <c r="B195" s="185" t="s">
        <v>843</v>
      </c>
      <c r="C195" s="208">
        <v>24</v>
      </c>
      <c r="D195" s="187" t="s">
        <v>307</v>
      </c>
      <c r="E195" s="185"/>
      <c r="F195" s="185" t="s">
        <v>940</v>
      </c>
      <c r="G195" s="185" t="s">
        <v>941</v>
      </c>
      <c r="H195" s="185" t="s">
        <v>942</v>
      </c>
      <c r="I195" s="189" t="s">
        <v>943</v>
      </c>
      <c r="J195" s="185" t="s">
        <v>944</v>
      </c>
      <c r="K195" s="185" t="s">
        <v>945</v>
      </c>
      <c r="L195" s="126"/>
      <c r="M195" s="125"/>
      <c r="N195" s="125"/>
      <c r="O195" s="125"/>
      <c r="P195" s="125"/>
      <c r="Q195" s="125"/>
      <c r="R195" s="125"/>
      <c r="S195" s="125"/>
      <c r="T195" s="125"/>
      <c r="U195" s="125"/>
      <c r="V195" s="125"/>
      <c r="W195" s="125"/>
    </row>
    <row r="196" spans="1:23" s="25" customFormat="1" ht="45">
      <c r="A196" s="182">
        <v>195</v>
      </c>
      <c r="B196" s="185" t="s">
        <v>843</v>
      </c>
      <c r="C196" s="208">
        <v>24</v>
      </c>
      <c r="D196" s="187" t="s">
        <v>313</v>
      </c>
      <c r="E196" s="185"/>
      <c r="F196" s="185" t="s">
        <v>6342</v>
      </c>
      <c r="G196" s="185" t="s">
        <v>946</v>
      </c>
      <c r="H196" s="185" t="s">
        <v>947</v>
      </c>
      <c r="I196" s="189" t="s">
        <v>6111</v>
      </c>
      <c r="J196" s="185" t="s">
        <v>949</v>
      </c>
      <c r="K196" s="185"/>
      <c r="L196" s="126"/>
      <c r="M196" s="125"/>
      <c r="N196" s="125"/>
      <c r="O196" s="125"/>
      <c r="P196" s="125"/>
      <c r="Q196" s="125"/>
      <c r="R196" s="125"/>
      <c r="S196" s="125"/>
      <c r="T196" s="125"/>
      <c r="U196" s="125"/>
      <c r="V196" s="125"/>
      <c r="W196" s="125"/>
    </row>
    <row r="197" spans="1:23" s="25" customFormat="1" ht="33.75">
      <c r="A197" s="182">
        <v>196</v>
      </c>
      <c r="B197" s="185" t="s">
        <v>843</v>
      </c>
      <c r="C197" s="208">
        <v>24</v>
      </c>
      <c r="D197" s="187" t="s">
        <v>319</v>
      </c>
      <c r="E197" s="185" t="s">
        <v>6693</v>
      </c>
      <c r="F197" s="185" t="s">
        <v>950</v>
      </c>
      <c r="G197" s="185" t="s">
        <v>951</v>
      </c>
      <c r="H197" s="185" t="s">
        <v>952</v>
      </c>
      <c r="I197" s="189" t="s">
        <v>953</v>
      </c>
      <c r="J197" s="185" t="s">
        <v>954</v>
      </c>
      <c r="K197" s="185" t="s">
        <v>955</v>
      </c>
      <c r="L197" s="124"/>
      <c r="M197" s="125"/>
      <c r="N197" s="125"/>
      <c r="O197" s="125"/>
      <c r="P197" s="125"/>
      <c r="Q197" s="125"/>
      <c r="R197" s="125"/>
      <c r="S197" s="125"/>
      <c r="T197" s="125"/>
      <c r="U197" s="125"/>
      <c r="V197" s="125"/>
      <c r="W197" s="125"/>
    </row>
    <row r="198" spans="1:23" s="25" customFormat="1" ht="45">
      <c r="A198" s="182">
        <v>197</v>
      </c>
      <c r="B198" s="185" t="s">
        <v>843</v>
      </c>
      <c r="C198" s="208">
        <v>24</v>
      </c>
      <c r="D198" s="187" t="s">
        <v>44</v>
      </c>
      <c r="E198" s="185"/>
      <c r="F198" s="185" t="s">
        <v>6343</v>
      </c>
      <c r="G198" s="185" t="s">
        <v>956</v>
      </c>
      <c r="H198" s="185" t="s">
        <v>957</v>
      </c>
      <c r="I198" s="189" t="s">
        <v>958</v>
      </c>
      <c r="J198" s="185" t="s">
        <v>959</v>
      </c>
      <c r="K198" s="185" t="s">
        <v>960</v>
      </c>
      <c r="L198" s="124"/>
      <c r="M198" s="125"/>
      <c r="N198" s="125"/>
      <c r="O198" s="125"/>
      <c r="P198" s="125"/>
      <c r="Q198" s="125"/>
      <c r="R198" s="125"/>
      <c r="S198" s="125"/>
      <c r="T198" s="125"/>
      <c r="U198" s="125"/>
      <c r="V198" s="125"/>
      <c r="W198" s="125"/>
    </row>
    <row r="199" spans="1:23" s="25" customFormat="1" ht="33.75">
      <c r="A199" s="182">
        <v>198</v>
      </c>
      <c r="B199" s="185" t="s">
        <v>843</v>
      </c>
      <c r="C199" s="208">
        <v>24</v>
      </c>
      <c r="D199" s="187" t="s">
        <v>91</v>
      </c>
      <c r="E199" s="185"/>
      <c r="F199" s="185" t="s">
        <v>961</v>
      </c>
      <c r="G199" s="185" t="s">
        <v>962</v>
      </c>
      <c r="H199" s="185" t="s">
        <v>963</v>
      </c>
      <c r="I199" s="189" t="s">
        <v>964</v>
      </c>
      <c r="J199" s="185" t="s">
        <v>965</v>
      </c>
      <c r="K199" s="185"/>
      <c r="L199" s="124"/>
      <c r="M199" s="125"/>
      <c r="N199" s="125"/>
      <c r="O199" s="125"/>
      <c r="P199" s="125"/>
      <c r="Q199" s="125"/>
      <c r="R199" s="125"/>
      <c r="S199" s="125"/>
      <c r="T199" s="125"/>
      <c r="U199" s="125"/>
      <c r="V199" s="125"/>
      <c r="W199" s="125"/>
    </row>
    <row r="200" spans="1:23" s="25" customFormat="1" ht="56.25">
      <c r="A200" s="182">
        <v>199</v>
      </c>
      <c r="B200" s="185" t="s">
        <v>843</v>
      </c>
      <c r="C200" s="208">
        <v>24</v>
      </c>
      <c r="D200" s="187" t="s">
        <v>124</v>
      </c>
      <c r="E200" s="185"/>
      <c r="F200" s="185" t="s">
        <v>6344</v>
      </c>
      <c r="G200" s="185" t="s">
        <v>966</v>
      </c>
      <c r="H200" s="185" t="s">
        <v>967</v>
      </c>
      <c r="I200" s="189" t="s">
        <v>968</v>
      </c>
      <c r="J200" s="185" t="s">
        <v>969</v>
      </c>
      <c r="K200" s="185"/>
      <c r="L200" s="124"/>
      <c r="M200" s="125"/>
      <c r="N200" s="125"/>
      <c r="O200" s="125"/>
      <c r="P200" s="125"/>
      <c r="Q200" s="125"/>
      <c r="R200" s="125"/>
      <c r="S200" s="125"/>
      <c r="T200" s="125"/>
      <c r="U200" s="125"/>
      <c r="V200" s="125"/>
      <c r="W200" s="125"/>
    </row>
    <row r="201" spans="1:23" s="25" customFormat="1" ht="45">
      <c r="A201" s="182">
        <v>200</v>
      </c>
      <c r="B201" s="185" t="s">
        <v>843</v>
      </c>
      <c r="C201" s="208">
        <v>24</v>
      </c>
      <c r="D201" s="187" t="s">
        <v>141</v>
      </c>
      <c r="E201" s="185"/>
      <c r="F201" s="185" t="s">
        <v>6345</v>
      </c>
      <c r="G201" s="185" t="s">
        <v>970</v>
      </c>
      <c r="H201" s="185" t="s">
        <v>971</v>
      </c>
      <c r="I201" s="189" t="s">
        <v>972</v>
      </c>
      <c r="J201" s="185" t="s">
        <v>973</v>
      </c>
      <c r="K201" s="185" t="s">
        <v>974</v>
      </c>
      <c r="L201" s="124"/>
      <c r="M201" s="125"/>
      <c r="N201" s="125"/>
      <c r="O201" s="125"/>
      <c r="P201" s="125"/>
      <c r="Q201" s="125"/>
      <c r="R201" s="125"/>
      <c r="S201" s="125"/>
      <c r="T201" s="125"/>
      <c r="U201" s="125"/>
      <c r="V201" s="125"/>
      <c r="W201" s="125"/>
    </row>
    <row r="202" spans="1:23" s="25" customFormat="1" ht="45">
      <c r="A202" s="182">
        <v>201</v>
      </c>
      <c r="B202" s="185" t="s">
        <v>843</v>
      </c>
      <c r="C202" s="208">
        <v>24</v>
      </c>
      <c r="D202" s="187" t="s">
        <v>154</v>
      </c>
      <c r="E202" s="185"/>
      <c r="F202" s="185" t="s">
        <v>975</v>
      </c>
      <c r="G202" s="185" t="s">
        <v>976</v>
      </c>
      <c r="H202" s="185" t="s">
        <v>977</v>
      </c>
      <c r="I202" s="189" t="s">
        <v>978</v>
      </c>
      <c r="J202" s="185" t="s">
        <v>979</v>
      </c>
      <c r="K202" s="185"/>
      <c r="L202" s="124"/>
      <c r="M202" s="125"/>
      <c r="N202" s="125"/>
      <c r="O202" s="125"/>
      <c r="P202" s="125"/>
      <c r="Q202" s="125"/>
      <c r="R202" s="125"/>
      <c r="S202" s="125"/>
      <c r="T202" s="125"/>
      <c r="U202" s="125"/>
      <c r="V202" s="125"/>
      <c r="W202" s="125"/>
    </row>
    <row r="203" spans="1:23" s="25" customFormat="1" ht="33.75">
      <c r="A203" s="182">
        <v>202</v>
      </c>
      <c r="B203" s="185" t="s">
        <v>843</v>
      </c>
      <c r="C203" s="208">
        <v>24</v>
      </c>
      <c r="D203" s="187" t="s">
        <v>170</v>
      </c>
      <c r="E203" s="185" t="s">
        <v>6693</v>
      </c>
      <c r="F203" s="185" t="s">
        <v>980</v>
      </c>
      <c r="G203" s="185" t="s">
        <v>981</v>
      </c>
      <c r="H203" s="185" t="s">
        <v>982</v>
      </c>
      <c r="I203" s="189" t="s">
        <v>983</v>
      </c>
      <c r="J203" s="185" t="s">
        <v>984</v>
      </c>
      <c r="K203" s="185" t="s">
        <v>985</v>
      </c>
      <c r="L203" s="124"/>
      <c r="M203" s="125"/>
      <c r="N203" s="125"/>
      <c r="O203" s="125"/>
      <c r="P203" s="125"/>
      <c r="Q203" s="125"/>
      <c r="R203" s="125"/>
      <c r="S203" s="125"/>
      <c r="T203" s="125"/>
      <c r="U203" s="125"/>
      <c r="V203" s="125"/>
      <c r="W203" s="125"/>
    </row>
    <row r="204" spans="1:23" s="25" customFormat="1" ht="56.25">
      <c r="A204" s="182">
        <v>203</v>
      </c>
      <c r="B204" s="189" t="s">
        <v>843</v>
      </c>
      <c r="C204" s="210">
        <v>24</v>
      </c>
      <c r="D204" s="203" t="s">
        <v>350</v>
      </c>
      <c r="E204" s="189" t="s">
        <v>6693</v>
      </c>
      <c r="F204" s="189" t="s">
        <v>6346</v>
      </c>
      <c r="G204" s="189" t="s">
        <v>986</v>
      </c>
      <c r="H204" s="204" t="s">
        <v>987</v>
      </c>
      <c r="I204" s="204" t="s">
        <v>988</v>
      </c>
      <c r="J204" s="189" t="s">
        <v>989</v>
      </c>
      <c r="K204" s="189" t="s">
        <v>990</v>
      </c>
      <c r="L204" s="124"/>
      <c r="M204" s="125"/>
      <c r="N204" s="125"/>
      <c r="O204" s="125"/>
      <c r="P204" s="125"/>
      <c r="Q204" s="125"/>
      <c r="R204" s="125"/>
      <c r="S204" s="125"/>
      <c r="T204" s="125"/>
      <c r="U204" s="125"/>
      <c r="V204" s="125"/>
      <c r="W204" s="125"/>
    </row>
    <row r="205" spans="1:23" s="25" customFormat="1" ht="56.25">
      <c r="A205" s="182">
        <v>204</v>
      </c>
      <c r="B205" s="189" t="s">
        <v>843</v>
      </c>
      <c r="C205" s="210">
        <v>24</v>
      </c>
      <c r="D205" s="203" t="s">
        <v>384</v>
      </c>
      <c r="E205" s="189"/>
      <c r="F205" s="189" t="s">
        <v>6347</v>
      </c>
      <c r="G205" s="189" t="s">
        <v>991</v>
      </c>
      <c r="H205" s="189" t="s">
        <v>992</v>
      </c>
      <c r="I205" s="189" t="s">
        <v>6108</v>
      </c>
      <c r="J205" s="189" t="s">
        <v>994</v>
      </c>
      <c r="K205" s="189"/>
      <c r="L205" s="124"/>
      <c r="M205" s="125"/>
      <c r="N205" s="125"/>
      <c r="O205" s="125"/>
      <c r="P205" s="125"/>
      <c r="Q205" s="125"/>
      <c r="R205" s="125"/>
      <c r="S205" s="125"/>
      <c r="T205" s="125"/>
      <c r="U205" s="125"/>
      <c r="V205" s="125"/>
      <c r="W205" s="125"/>
    </row>
    <row r="206" spans="1:23" s="25" customFormat="1" ht="67.5">
      <c r="A206" s="182">
        <v>205</v>
      </c>
      <c r="B206" s="185" t="s">
        <v>995</v>
      </c>
      <c r="C206" s="186" t="s">
        <v>996</v>
      </c>
      <c r="D206" s="187" t="s">
        <v>11</v>
      </c>
      <c r="E206" s="185"/>
      <c r="F206" s="185" t="s">
        <v>997</v>
      </c>
      <c r="G206" s="185" t="s">
        <v>998</v>
      </c>
      <c r="H206" s="185" t="s">
        <v>999</v>
      </c>
      <c r="I206" s="189" t="s">
        <v>1000</v>
      </c>
      <c r="J206" s="185" t="s">
        <v>1001</v>
      </c>
      <c r="K206" s="185" t="str">
        <f>HYPERLINK("http://kgsu.ru/news/view/5859/;jsessionid=8novkeipsxv01dpdi55i7makq","http://kgsu.ru/news/view/5859/;jsessionid=8novkeipsxv01dpdi55i7makq")</f>
        <v>http://kgsu.ru/news/view/5859/;jsessionid=8novkeipsxv01dpdi55i7makq</v>
      </c>
      <c r="L206" s="126"/>
      <c r="M206" s="125"/>
      <c r="N206" s="125"/>
      <c r="O206" s="125"/>
      <c r="P206" s="125"/>
      <c r="Q206" s="125"/>
      <c r="R206" s="125"/>
      <c r="S206" s="125"/>
      <c r="T206" s="125"/>
      <c r="U206" s="125"/>
      <c r="V206" s="125"/>
      <c r="W206" s="125"/>
    </row>
    <row r="207" spans="1:23" s="25" customFormat="1" ht="45">
      <c r="A207" s="182">
        <v>206</v>
      </c>
      <c r="B207" s="185" t="s">
        <v>995</v>
      </c>
      <c r="C207" s="186" t="s">
        <v>996</v>
      </c>
      <c r="D207" s="187" t="s">
        <v>16</v>
      </c>
      <c r="E207" s="185"/>
      <c r="F207" s="185" t="s">
        <v>6348</v>
      </c>
      <c r="G207" s="185" t="s">
        <v>1002</v>
      </c>
      <c r="H207" s="185" t="s">
        <v>1003</v>
      </c>
      <c r="I207" s="189" t="s">
        <v>1004</v>
      </c>
      <c r="J207" s="185" t="s">
        <v>1005</v>
      </c>
      <c r="K207" s="185" t="s">
        <v>1006</v>
      </c>
      <c r="L207" s="126"/>
      <c r="M207" s="125"/>
      <c r="N207" s="125"/>
      <c r="O207" s="125"/>
      <c r="P207" s="125"/>
      <c r="Q207" s="125"/>
      <c r="R207" s="125"/>
      <c r="S207" s="125"/>
      <c r="T207" s="125"/>
      <c r="U207" s="125"/>
      <c r="V207" s="125"/>
      <c r="W207" s="125"/>
    </row>
    <row r="208" spans="1:23" s="25" customFormat="1" ht="56.25">
      <c r="A208" s="182">
        <v>207</v>
      </c>
      <c r="B208" s="185" t="s">
        <v>1009</v>
      </c>
      <c r="C208" s="186" t="s">
        <v>1010</v>
      </c>
      <c r="D208" s="187" t="s">
        <v>11</v>
      </c>
      <c r="E208" s="185"/>
      <c r="F208" s="185" t="s">
        <v>1011</v>
      </c>
      <c r="G208" s="185" t="s">
        <v>1012</v>
      </c>
      <c r="H208" s="185" t="s">
        <v>1013</v>
      </c>
      <c r="I208" s="189" t="s">
        <v>1014</v>
      </c>
      <c r="J208" s="185" t="s">
        <v>1015</v>
      </c>
      <c r="K208" s="185" t="s">
        <v>1016</v>
      </c>
      <c r="L208" s="126"/>
      <c r="M208" s="125"/>
      <c r="N208" s="125"/>
      <c r="O208" s="125"/>
      <c r="P208" s="125"/>
      <c r="Q208" s="125"/>
      <c r="R208" s="125"/>
      <c r="S208" s="125"/>
      <c r="T208" s="125"/>
      <c r="U208" s="125"/>
      <c r="V208" s="125"/>
      <c r="W208" s="125"/>
    </row>
    <row r="209" spans="1:23" s="25" customFormat="1" ht="45">
      <c r="A209" s="182">
        <v>208</v>
      </c>
      <c r="B209" s="185" t="s">
        <v>1009</v>
      </c>
      <c r="C209" s="186" t="s">
        <v>1010</v>
      </c>
      <c r="D209" s="187" t="s">
        <v>16</v>
      </c>
      <c r="E209" s="185"/>
      <c r="F209" s="185" t="s">
        <v>1017</v>
      </c>
      <c r="G209" s="185" t="s">
        <v>1018</v>
      </c>
      <c r="H209" s="185" t="s">
        <v>1019</v>
      </c>
      <c r="I209" s="189" t="str">
        <f>HYPERLINK("mailto:elena_zashitnoe@mail.ru","elena_zashitnoe@mail.ru")</f>
        <v>elena_zashitnoe@mail.ru</v>
      </c>
      <c r="J209" s="185" t="s">
        <v>1020</v>
      </c>
      <c r="K209" s="185"/>
      <c r="L209" s="126"/>
      <c r="M209" s="125"/>
      <c r="N209" s="125"/>
      <c r="O209" s="125"/>
      <c r="P209" s="125"/>
      <c r="Q209" s="125"/>
      <c r="R209" s="125"/>
      <c r="S209" s="125"/>
      <c r="T209" s="125"/>
      <c r="U209" s="125"/>
      <c r="V209" s="125"/>
      <c r="W209" s="125"/>
    </row>
    <row r="210" spans="1:23" s="25" customFormat="1" ht="45">
      <c r="A210" s="182">
        <v>209</v>
      </c>
      <c r="B210" s="211" t="s">
        <v>1021</v>
      </c>
      <c r="C210" s="212" t="s">
        <v>1022</v>
      </c>
      <c r="D210" s="213" t="s">
        <v>11</v>
      </c>
      <c r="E210" s="211"/>
      <c r="F210" s="211" t="s">
        <v>1023</v>
      </c>
      <c r="G210" s="211"/>
      <c r="H210" s="211"/>
      <c r="I210" s="189" t="s">
        <v>6081</v>
      </c>
      <c r="J210" s="211" t="s">
        <v>1025</v>
      </c>
      <c r="K210" s="211"/>
      <c r="L210" s="127"/>
      <c r="M210" s="128"/>
      <c r="N210" s="128"/>
      <c r="O210" s="128"/>
      <c r="P210" s="128"/>
      <c r="Q210" s="128"/>
      <c r="R210" s="128"/>
      <c r="S210" s="128"/>
      <c r="T210" s="128"/>
      <c r="U210" s="128"/>
      <c r="V210" s="128"/>
      <c r="W210" s="128"/>
    </row>
    <row r="211" spans="1:23" s="25" customFormat="1" ht="56.25">
      <c r="A211" s="182">
        <v>210</v>
      </c>
      <c r="B211" s="185" t="s">
        <v>1026</v>
      </c>
      <c r="C211" s="186" t="s">
        <v>1027</v>
      </c>
      <c r="D211" s="187" t="s">
        <v>11</v>
      </c>
      <c r="E211" s="185"/>
      <c r="F211" s="185" t="s">
        <v>1028</v>
      </c>
      <c r="G211" s="185" t="s">
        <v>1029</v>
      </c>
      <c r="H211" s="185" t="s">
        <v>1030</v>
      </c>
      <c r="I211" s="189" t="s">
        <v>1031</v>
      </c>
      <c r="J211" s="185" t="s">
        <v>1032</v>
      </c>
      <c r="K211" s="185"/>
      <c r="L211" s="126"/>
      <c r="M211" s="125"/>
      <c r="N211" s="125"/>
      <c r="O211" s="125"/>
      <c r="P211" s="125"/>
      <c r="Q211" s="125"/>
      <c r="R211" s="125"/>
      <c r="S211" s="125"/>
      <c r="T211" s="125"/>
      <c r="U211" s="125"/>
      <c r="V211" s="125"/>
      <c r="W211" s="125"/>
    </row>
    <row r="212" spans="1:23" s="25" customFormat="1" ht="78.75">
      <c r="A212" s="182">
        <v>211</v>
      </c>
      <c r="B212" s="185" t="s">
        <v>1026</v>
      </c>
      <c r="C212" s="186" t="s">
        <v>1027</v>
      </c>
      <c r="D212" s="187" t="s">
        <v>16</v>
      </c>
      <c r="E212" s="185"/>
      <c r="F212" s="185" t="s">
        <v>1033</v>
      </c>
      <c r="G212" s="185" t="s">
        <v>1034</v>
      </c>
      <c r="H212" s="185" t="s">
        <v>1035</v>
      </c>
      <c r="I212" s="189" t="s">
        <v>1036</v>
      </c>
      <c r="J212" s="185" t="s">
        <v>1037</v>
      </c>
      <c r="K212" s="185" t="s">
        <v>1038</v>
      </c>
      <c r="L212" s="124"/>
      <c r="M212" s="125"/>
      <c r="N212" s="125"/>
      <c r="O212" s="125"/>
      <c r="P212" s="125"/>
      <c r="Q212" s="125"/>
      <c r="R212" s="125"/>
      <c r="S212" s="125"/>
      <c r="T212" s="125"/>
      <c r="U212" s="125"/>
      <c r="V212" s="125"/>
      <c r="W212" s="125"/>
    </row>
    <row r="213" spans="1:23" s="25" customFormat="1" ht="67.5">
      <c r="A213" s="182">
        <v>212</v>
      </c>
      <c r="B213" s="185" t="s">
        <v>1026</v>
      </c>
      <c r="C213" s="186" t="s">
        <v>1027</v>
      </c>
      <c r="D213" s="187" t="s">
        <v>22</v>
      </c>
      <c r="E213" s="185"/>
      <c r="F213" s="185" t="s">
        <v>1039</v>
      </c>
      <c r="G213" s="185" t="s">
        <v>1040</v>
      </c>
      <c r="H213" s="185" t="s">
        <v>1041</v>
      </c>
      <c r="I213" s="189" t="s">
        <v>1042</v>
      </c>
      <c r="J213" s="185" t="s">
        <v>1043</v>
      </c>
      <c r="K213" s="185" t="s">
        <v>1044</v>
      </c>
      <c r="L213" s="126"/>
      <c r="M213" s="125"/>
      <c r="N213" s="125"/>
      <c r="O213" s="125"/>
      <c r="P213" s="125"/>
      <c r="Q213" s="125"/>
      <c r="R213" s="125"/>
      <c r="S213" s="125"/>
      <c r="T213" s="125"/>
      <c r="U213" s="125"/>
      <c r="V213" s="125"/>
      <c r="W213" s="125"/>
    </row>
    <row r="214" spans="1:23" s="25" customFormat="1" ht="67.5">
      <c r="A214" s="182">
        <v>213</v>
      </c>
      <c r="B214" s="185" t="s">
        <v>1026</v>
      </c>
      <c r="C214" s="186" t="s">
        <v>1027</v>
      </c>
      <c r="D214" s="187" t="s">
        <v>29</v>
      </c>
      <c r="E214" s="185"/>
      <c r="F214" s="185" t="s">
        <v>1045</v>
      </c>
      <c r="G214" s="185" t="s">
        <v>1046</v>
      </c>
      <c r="H214" s="185" t="s">
        <v>1047</v>
      </c>
      <c r="I214" s="189" t="s">
        <v>1048</v>
      </c>
      <c r="J214" s="185" t="s">
        <v>1049</v>
      </c>
      <c r="K214" s="185"/>
      <c r="L214" s="126"/>
      <c r="M214" s="125"/>
      <c r="N214" s="125"/>
      <c r="O214" s="125"/>
      <c r="P214" s="125"/>
      <c r="Q214" s="125"/>
      <c r="R214" s="125"/>
      <c r="S214" s="125"/>
      <c r="T214" s="125"/>
      <c r="U214" s="125"/>
      <c r="V214" s="125"/>
      <c r="W214" s="125"/>
    </row>
    <row r="215" spans="1:23" s="25" customFormat="1" ht="45">
      <c r="A215" s="182">
        <v>214</v>
      </c>
      <c r="B215" s="185" t="s">
        <v>1026</v>
      </c>
      <c r="C215" s="186" t="s">
        <v>1027</v>
      </c>
      <c r="D215" s="187" t="s">
        <v>32</v>
      </c>
      <c r="E215" s="185"/>
      <c r="F215" s="185" t="s">
        <v>1050</v>
      </c>
      <c r="G215" s="185" t="s">
        <v>1051</v>
      </c>
      <c r="H215" s="185" t="s">
        <v>1052</v>
      </c>
      <c r="I215" s="189" t="str">
        <f>HYPERLINK("mailto:sotnicowo@yandex.ru","sotnicowo@yandex.ru")</f>
        <v>sotnicowo@yandex.ru</v>
      </c>
      <c r="J215" s="185" t="s">
        <v>1053</v>
      </c>
      <c r="K215" s="185"/>
      <c r="L215" s="126"/>
      <c r="M215" s="125"/>
      <c r="N215" s="125"/>
      <c r="O215" s="125"/>
      <c r="P215" s="125"/>
      <c r="Q215" s="125"/>
      <c r="R215" s="125"/>
      <c r="S215" s="125"/>
      <c r="T215" s="125"/>
      <c r="U215" s="125"/>
      <c r="V215" s="125"/>
      <c r="W215" s="125"/>
    </row>
    <row r="216" spans="1:23" s="25" customFormat="1" ht="78.75">
      <c r="A216" s="182">
        <v>215</v>
      </c>
      <c r="B216" s="185" t="s">
        <v>1026</v>
      </c>
      <c r="C216" s="186" t="s">
        <v>1027</v>
      </c>
      <c r="D216" s="187" t="s">
        <v>72</v>
      </c>
      <c r="E216" s="185"/>
      <c r="F216" s="185" t="s">
        <v>1054</v>
      </c>
      <c r="G216" s="185" t="s">
        <v>1055</v>
      </c>
      <c r="H216" s="185" t="s">
        <v>1056</v>
      </c>
      <c r="I216" s="189" t="s">
        <v>1057</v>
      </c>
      <c r="J216" s="185" t="s">
        <v>1058</v>
      </c>
      <c r="K216" s="185" t="s">
        <v>1059</v>
      </c>
      <c r="L216" s="126"/>
      <c r="M216" s="125"/>
      <c r="N216" s="125"/>
      <c r="O216" s="125"/>
      <c r="P216" s="125"/>
      <c r="Q216" s="125"/>
      <c r="R216" s="125"/>
      <c r="S216" s="125"/>
      <c r="T216" s="125"/>
      <c r="U216" s="125"/>
      <c r="V216" s="125"/>
      <c r="W216" s="125"/>
    </row>
    <row r="217" spans="1:23" s="25" customFormat="1" ht="56.25">
      <c r="A217" s="182">
        <v>216</v>
      </c>
      <c r="B217" s="185" t="s">
        <v>1026</v>
      </c>
      <c r="C217" s="186" t="s">
        <v>1027</v>
      </c>
      <c r="D217" s="187" t="s">
        <v>37</v>
      </c>
      <c r="E217" s="185" t="s">
        <v>6693</v>
      </c>
      <c r="F217" s="185" t="s">
        <v>1060</v>
      </c>
      <c r="G217" s="185" t="s">
        <v>6030</v>
      </c>
      <c r="H217" s="185" t="s">
        <v>1061</v>
      </c>
      <c r="I217" s="190" t="s">
        <v>6137</v>
      </c>
      <c r="J217" s="185" t="s">
        <v>1063</v>
      </c>
      <c r="K217" s="185" t="s">
        <v>1064</v>
      </c>
      <c r="L217" s="149"/>
      <c r="M217" s="125"/>
      <c r="N217" s="125"/>
      <c r="O217" s="125"/>
      <c r="P217" s="125"/>
      <c r="Q217" s="125"/>
      <c r="R217" s="125"/>
      <c r="S217" s="125"/>
      <c r="T217" s="125"/>
      <c r="U217" s="125"/>
      <c r="V217" s="125"/>
      <c r="W217" s="125"/>
    </row>
    <row r="218" spans="1:23" s="25" customFormat="1" ht="67.5">
      <c r="A218" s="182">
        <v>217</v>
      </c>
      <c r="B218" s="185" t="s">
        <v>1026</v>
      </c>
      <c r="C218" s="186" t="s">
        <v>1027</v>
      </c>
      <c r="D218" s="187" t="s">
        <v>41</v>
      </c>
      <c r="E218" s="185" t="s">
        <v>6693</v>
      </c>
      <c r="F218" s="185" t="s">
        <v>1065</v>
      </c>
      <c r="G218" s="185" t="s">
        <v>1066</v>
      </c>
      <c r="H218" s="185" t="s">
        <v>1067</v>
      </c>
      <c r="I218" s="189" t="s">
        <v>1068</v>
      </c>
      <c r="J218" s="185" t="s">
        <v>1069</v>
      </c>
      <c r="K218" s="185" t="s">
        <v>1070</v>
      </c>
      <c r="L218" s="124"/>
      <c r="M218" s="125"/>
      <c r="N218" s="125"/>
      <c r="O218" s="125"/>
      <c r="P218" s="125"/>
      <c r="Q218" s="125"/>
      <c r="R218" s="125"/>
      <c r="S218" s="125"/>
      <c r="T218" s="125"/>
      <c r="U218" s="125"/>
      <c r="V218" s="125"/>
      <c r="W218" s="125"/>
    </row>
    <row r="219" spans="1:23" s="25" customFormat="1" ht="67.5">
      <c r="A219" s="182">
        <v>218</v>
      </c>
      <c r="B219" s="185" t="s">
        <v>1071</v>
      </c>
      <c r="C219" s="186" t="s">
        <v>1072</v>
      </c>
      <c r="D219" s="187" t="s">
        <v>11</v>
      </c>
      <c r="E219" s="185"/>
      <c r="F219" s="185" t="s">
        <v>6349</v>
      </c>
      <c r="G219" s="185" t="s">
        <v>1073</v>
      </c>
      <c r="H219" s="185" t="s">
        <v>1074</v>
      </c>
      <c r="I219" s="189" t="s">
        <v>6043</v>
      </c>
      <c r="J219" s="185" t="s">
        <v>1076</v>
      </c>
      <c r="K219" s="185"/>
      <c r="L219" s="126"/>
      <c r="M219" s="125"/>
      <c r="N219" s="125"/>
      <c r="O219" s="125"/>
      <c r="P219" s="125"/>
      <c r="Q219" s="125"/>
      <c r="R219" s="125"/>
      <c r="S219" s="125"/>
      <c r="T219" s="125"/>
      <c r="U219" s="125"/>
      <c r="V219" s="125"/>
      <c r="W219" s="125"/>
    </row>
    <row r="220" spans="1:23" s="25" customFormat="1" ht="67.5">
      <c r="A220" s="182">
        <v>219</v>
      </c>
      <c r="B220" s="185" t="s">
        <v>1077</v>
      </c>
      <c r="C220" s="186" t="s">
        <v>1078</v>
      </c>
      <c r="D220" s="187" t="s">
        <v>11</v>
      </c>
      <c r="E220" s="185"/>
      <c r="F220" s="185" t="s">
        <v>6350</v>
      </c>
      <c r="G220" s="185" t="s">
        <v>1079</v>
      </c>
      <c r="H220" s="185" t="s">
        <v>1080</v>
      </c>
      <c r="I220" s="189" t="s">
        <v>1081</v>
      </c>
      <c r="J220" s="185" t="s">
        <v>1082</v>
      </c>
      <c r="K220" s="185" t="s">
        <v>1083</v>
      </c>
      <c r="L220" s="126"/>
      <c r="M220" s="125"/>
      <c r="N220" s="125"/>
      <c r="O220" s="125"/>
      <c r="P220" s="125"/>
      <c r="Q220" s="125"/>
      <c r="R220" s="125"/>
      <c r="S220" s="125"/>
      <c r="T220" s="125"/>
      <c r="U220" s="125"/>
      <c r="V220" s="125"/>
      <c r="W220" s="125"/>
    </row>
    <row r="221" spans="1:23" s="25" customFormat="1" ht="33.75">
      <c r="A221" s="182">
        <v>220</v>
      </c>
      <c r="B221" s="185" t="s">
        <v>1077</v>
      </c>
      <c r="C221" s="186" t="s">
        <v>1078</v>
      </c>
      <c r="D221" s="187" t="s">
        <v>16</v>
      </c>
      <c r="E221" s="185"/>
      <c r="F221" s="185" t="s">
        <v>1084</v>
      </c>
      <c r="G221" s="185" t="s">
        <v>1085</v>
      </c>
      <c r="H221" s="185" t="s">
        <v>1086</v>
      </c>
      <c r="I221" s="189" t="s">
        <v>1087</v>
      </c>
      <c r="J221" s="185" t="s">
        <v>1088</v>
      </c>
      <c r="K221" s="201"/>
      <c r="L221" s="126"/>
      <c r="M221" s="125"/>
      <c r="N221" s="125"/>
      <c r="O221" s="125"/>
      <c r="P221" s="125"/>
      <c r="Q221" s="125"/>
      <c r="R221" s="125"/>
      <c r="S221" s="125"/>
      <c r="T221" s="125"/>
      <c r="U221" s="125"/>
      <c r="V221" s="125"/>
      <c r="W221" s="125"/>
    </row>
    <row r="222" spans="1:23" s="25" customFormat="1" ht="78.75">
      <c r="A222" s="182">
        <v>221</v>
      </c>
      <c r="B222" s="185" t="s">
        <v>1077</v>
      </c>
      <c r="C222" s="186" t="s">
        <v>1078</v>
      </c>
      <c r="D222" s="187" t="s">
        <v>22</v>
      </c>
      <c r="E222" s="185"/>
      <c r="F222" s="185" t="s">
        <v>1089</v>
      </c>
      <c r="G222" s="185" t="s">
        <v>1090</v>
      </c>
      <c r="H222" s="185" t="s">
        <v>1091</v>
      </c>
      <c r="I222" s="189" t="s">
        <v>6138</v>
      </c>
      <c r="J222" s="185" t="s">
        <v>1093</v>
      </c>
      <c r="K222" s="185" t="s">
        <v>1094</v>
      </c>
      <c r="L222" s="126"/>
      <c r="M222" s="125"/>
      <c r="N222" s="125"/>
      <c r="O222" s="125"/>
      <c r="P222" s="125"/>
      <c r="Q222" s="125"/>
      <c r="R222" s="125"/>
      <c r="S222" s="125"/>
      <c r="T222" s="125"/>
      <c r="U222" s="125"/>
      <c r="V222" s="125"/>
      <c r="W222" s="125"/>
    </row>
    <row r="223" spans="1:23" s="25" customFormat="1" ht="56.25">
      <c r="A223" s="182">
        <v>222</v>
      </c>
      <c r="B223" s="185" t="s">
        <v>1077</v>
      </c>
      <c r="C223" s="186" t="s">
        <v>1078</v>
      </c>
      <c r="D223" s="187" t="s">
        <v>29</v>
      </c>
      <c r="E223" s="185"/>
      <c r="F223" s="185" t="s">
        <v>1095</v>
      </c>
      <c r="G223" s="185" t="s">
        <v>1096</v>
      </c>
      <c r="H223" s="214" t="s">
        <v>1097</v>
      </c>
      <c r="I223" s="189" t="s">
        <v>1098</v>
      </c>
      <c r="J223" s="185" t="s">
        <v>1099</v>
      </c>
      <c r="K223" s="185" t="s">
        <v>1100</v>
      </c>
      <c r="L223" s="124"/>
      <c r="M223" s="125"/>
      <c r="N223" s="125"/>
      <c r="O223" s="125"/>
      <c r="P223" s="125"/>
      <c r="Q223" s="125"/>
      <c r="R223" s="125"/>
      <c r="S223" s="125"/>
      <c r="T223" s="125"/>
      <c r="U223" s="125"/>
      <c r="V223" s="125"/>
      <c r="W223" s="125"/>
    </row>
    <row r="224" spans="1:23" s="25" customFormat="1" ht="78.75">
      <c r="A224" s="182">
        <v>223</v>
      </c>
      <c r="B224" s="185" t="s">
        <v>1077</v>
      </c>
      <c r="C224" s="186" t="s">
        <v>1078</v>
      </c>
      <c r="D224" s="187" t="s">
        <v>32</v>
      </c>
      <c r="E224" s="185"/>
      <c r="F224" s="185" t="s">
        <v>1101</v>
      </c>
      <c r="G224" s="185" t="s">
        <v>1102</v>
      </c>
      <c r="H224" s="185" t="s">
        <v>1103</v>
      </c>
      <c r="I224" s="190" t="s">
        <v>6142</v>
      </c>
      <c r="J224" s="185" t="s">
        <v>6029</v>
      </c>
      <c r="K224" s="185"/>
      <c r="L224" s="126"/>
      <c r="M224" s="125"/>
      <c r="N224" s="125"/>
      <c r="O224" s="125"/>
      <c r="P224" s="125"/>
      <c r="Q224" s="125"/>
      <c r="R224" s="125"/>
      <c r="S224" s="125"/>
      <c r="T224" s="125"/>
      <c r="U224" s="125"/>
      <c r="V224" s="125"/>
      <c r="W224" s="125"/>
    </row>
    <row r="225" spans="1:23" s="25" customFormat="1" ht="56.25">
      <c r="A225" s="182">
        <v>224</v>
      </c>
      <c r="B225" s="185" t="s">
        <v>1077</v>
      </c>
      <c r="C225" s="186" t="s">
        <v>1078</v>
      </c>
      <c r="D225" s="187" t="s">
        <v>72</v>
      </c>
      <c r="E225" s="185" t="s">
        <v>6693</v>
      </c>
      <c r="F225" s="185" t="s">
        <v>6213</v>
      </c>
      <c r="G225" s="185" t="s">
        <v>1105</v>
      </c>
      <c r="H225" s="185" t="s">
        <v>1106</v>
      </c>
      <c r="I225" s="189" t="s">
        <v>6139</v>
      </c>
      <c r="J225" s="185" t="s">
        <v>1108</v>
      </c>
      <c r="K225" s="185" t="s">
        <v>1109</v>
      </c>
      <c r="L225" s="124"/>
      <c r="M225" s="125"/>
      <c r="N225" s="125"/>
      <c r="O225" s="125"/>
      <c r="P225" s="125"/>
      <c r="Q225" s="125"/>
      <c r="R225" s="125"/>
      <c r="S225" s="125"/>
      <c r="T225" s="125"/>
      <c r="U225" s="125"/>
      <c r="V225" s="125"/>
      <c r="W225" s="125"/>
    </row>
    <row r="226" spans="1:23" s="25" customFormat="1" ht="45">
      <c r="A226" s="182">
        <v>225</v>
      </c>
      <c r="B226" s="185" t="s">
        <v>1077</v>
      </c>
      <c r="C226" s="186" t="s">
        <v>1078</v>
      </c>
      <c r="D226" s="187" t="s">
        <v>37</v>
      </c>
      <c r="E226" s="185"/>
      <c r="F226" s="185" t="s">
        <v>1110</v>
      </c>
      <c r="G226" s="185" t="s">
        <v>1111</v>
      </c>
      <c r="H226" s="185" t="s">
        <v>1112</v>
      </c>
      <c r="I226" s="189" t="s">
        <v>1113</v>
      </c>
      <c r="J226" s="185" t="s">
        <v>1114</v>
      </c>
      <c r="K226" s="185"/>
      <c r="L226" s="124"/>
      <c r="M226" s="125"/>
      <c r="N226" s="125"/>
      <c r="O226" s="125"/>
      <c r="P226" s="125"/>
      <c r="Q226" s="125"/>
      <c r="R226" s="125"/>
      <c r="S226" s="125"/>
      <c r="T226" s="125"/>
      <c r="U226" s="125"/>
      <c r="V226" s="125"/>
      <c r="W226" s="125"/>
    </row>
    <row r="227" spans="1:23" s="25" customFormat="1" ht="213.75">
      <c r="A227" s="182">
        <v>226</v>
      </c>
      <c r="B227" s="185" t="s">
        <v>1077</v>
      </c>
      <c r="C227" s="186" t="s">
        <v>1078</v>
      </c>
      <c r="D227" s="187" t="s">
        <v>41</v>
      </c>
      <c r="E227" s="185"/>
      <c r="F227" s="185" t="s">
        <v>6351</v>
      </c>
      <c r="G227" s="185" t="s">
        <v>6031</v>
      </c>
      <c r="H227" s="185" t="s">
        <v>6032</v>
      </c>
      <c r="I227" s="190" t="s">
        <v>6143</v>
      </c>
      <c r="J227" s="185" t="s">
        <v>1115</v>
      </c>
      <c r="K227" s="185" t="s">
        <v>1116</v>
      </c>
      <c r="L227" s="126"/>
      <c r="M227" s="125"/>
      <c r="N227" s="125"/>
      <c r="O227" s="125"/>
      <c r="P227" s="125"/>
      <c r="Q227" s="125"/>
      <c r="R227" s="125"/>
      <c r="S227" s="125"/>
      <c r="T227" s="125"/>
      <c r="U227" s="125"/>
      <c r="V227" s="125"/>
      <c r="W227" s="125"/>
    </row>
    <row r="228" spans="1:23" s="25" customFormat="1" ht="56.25">
      <c r="A228" s="182">
        <v>227</v>
      </c>
      <c r="B228" s="185" t="s">
        <v>1077</v>
      </c>
      <c r="C228" s="186" t="s">
        <v>1078</v>
      </c>
      <c r="D228" s="187" t="s">
        <v>88</v>
      </c>
      <c r="E228" s="185" t="s">
        <v>6693</v>
      </c>
      <c r="F228" s="185" t="s">
        <v>1117</v>
      </c>
      <c r="G228" s="185" t="s">
        <v>1118</v>
      </c>
      <c r="H228" s="185" t="s">
        <v>1119</v>
      </c>
      <c r="I228" s="215" t="s">
        <v>1120</v>
      </c>
      <c r="J228" s="185" t="s">
        <v>1121</v>
      </c>
      <c r="K228" s="185" t="str">
        <f>HYPERLINK("http://mok.mskobr.ru/","http://mok.mskobr.ru/")</f>
        <v>http://mok.mskobr.ru/</v>
      </c>
      <c r="L228" s="126"/>
      <c r="M228" s="125"/>
      <c r="N228" s="125"/>
      <c r="O228" s="125"/>
      <c r="P228" s="125"/>
      <c r="Q228" s="125"/>
      <c r="R228" s="125"/>
      <c r="S228" s="125"/>
      <c r="T228" s="125"/>
      <c r="U228" s="125"/>
      <c r="V228" s="125"/>
      <c r="W228" s="125"/>
    </row>
    <row r="229" spans="1:23" s="25" customFormat="1" ht="33.75">
      <c r="A229" s="182">
        <v>228</v>
      </c>
      <c r="B229" s="185" t="s">
        <v>1077</v>
      </c>
      <c r="C229" s="186" t="s">
        <v>1078</v>
      </c>
      <c r="D229" s="187" t="s">
        <v>217</v>
      </c>
      <c r="E229" s="185"/>
      <c r="F229" s="185" t="s">
        <v>6352</v>
      </c>
      <c r="G229" s="185" t="s">
        <v>1122</v>
      </c>
      <c r="H229" s="185" t="s">
        <v>1123</v>
      </c>
      <c r="I229" s="189" t="s">
        <v>1124</v>
      </c>
      <c r="J229" s="185" t="s">
        <v>1125</v>
      </c>
      <c r="K229" s="185"/>
      <c r="L229" s="124"/>
      <c r="M229" s="125"/>
      <c r="N229" s="125"/>
      <c r="O229" s="125"/>
      <c r="P229" s="125"/>
      <c r="Q229" s="125"/>
      <c r="R229" s="125"/>
      <c r="S229" s="125"/>
      <c r="T229" s="125"/>
      <c r="U229" s="125"/>
      <c r="V229" s="125"/>
      <c r="W229" s="125"/>
    </row>
    <row r="230" spans="1:23" s="25" customFormat="1" ht="67.5">
      <c r="A230" s="182">
        <v>229</v>
      </c>
      <c r="B230" s="185" t="s">
        <v>1077</v>
      </c>
      <c r="C230" s="186" t="s">
        <v>1078</v>
      </c>
      <c r="D230" s="187" t="s">
        <v>223</v>
      </c>
      <c r="E230" s="185"/>
      <c r="F230" s="191" t="s">
        <v>1126</v>
      </c>
      <c r="G230" s="191"/>
      <c r="H230" s="191"/>
      <c r="I230" s="194"/>
      <c r="J230" s="191"/>
      <c r="K230" s="191" t="s">
        <v>89</v>
      </c>
      <c r="L230" s="126"/>
      <c r="M230" s="125"/>
      <c r="N230" s="125"/>
      <c r="O230" s="125"/>
      <c r="P230" s="125"/>
      <c r="Q230" s="125"/>
      <c r="R230" s="125"/>
      <c r="S230" s="125"/>
      <c r="T230" s="125"/>
      <c r="U230" s="125"/>
      <c r="V230" s="125"/>
      <c r="W230" s="125"/>
    </row>
    <row r="231" spans="1:23" s="25" customFormat="1" ht="56.25">
      <c r="A231" s="182">
        <v>230</v>
      </c>
      <c r="B231" s="185" t="s">
        <v>1077</v>
      </c>
      <c r="C231" s="186" t="s">
        <v>1078</v>
      </c>
      <c r="D231" s="187" t="s">
        <v>229</v>
      </c>
      <c r="E231" s="185"/>
      <c r="F231" s="185" t="s">
        <v>6353</v>
      </c>
      <c r="G231" s="185" t="s">
        <v>1127</v>
      </c>
      <c r="H231" s="185" t="s">
        <v>1128</v>
      </c>
      <c r="I231" s="189" t="s">
        <v>1129</v>
      </c>
      <c r="J231" s="185" t="s">
        <v>1130</v>
      </c>
      <c r="K231" s="185" t="str">
        <f>HYPERLINK("http://nmztroitsk.mskobr.ru/ads_edu/vserossijskij_geograficheskij_diktant_-_2016/","http://nmztroitsk.mskobr.ru/ads_edu/vserossijskij_geograficheskij_diktant_-_2016/")</f>
        <v>http://nmztroitsk.mskobr.ru/ads_edu/vserossijskij_geograficheskij_diktant_-_2016/</v>
      </c>
      <c r="L231" s="126"/>
      <c r="M231" s="125"/>
      <c r="N231" s="125"/>
      <c r="O231" s="125"/>
      <c r="P231" s="125"/>
      <c r="Q231" s="125"/>
      <c r="R231" s="125"/>
      <c r="S231" s="125"/>
      <c r="T231" s="125"/>
      <c r="U231" s="125"/>
      <c r="V231" s="125"/>
      <c r="W231" s="125"/>
    </row>
    <row r="232" spans="1:23" s="25" customFormat="1" ht="45">
      <c r="A232" s="182">
        <v>231</v>
      </c>
      <c r="B232" s="185" t="s">
        <v>1077</v>
      </c>
      <c r="C232" s="186" t="s">
        <v>1078</v>
      </c>
      <c r="D232" s="187" t="s">
        <v>235</v>
      </c>
      <c r="E232" s="185"/>
      <c r="F232" s="185" t="s">
        <v>1131</v>
      </c>
      <c r="G232" s="185" t="s">
        <v>1132</v>
      </c>
      <c r="H232" s="201" t="s">
        <v>1133</v>
      </c>
      <c r="I232" s="189" t="s">
        <v>1134</v>
      </c>
      <c r="J232" s="185" t="s">
        <v>1135</v>
      </c>
      <c r="K232" s="185"/>
      <c r="L232" s="126"/>
      <c r="M232" s="125"/>
      <c r="N232" s="125"/>
      <c r="O232" s="125"/>
      <c r="P232" s="125"/>
      <c r="Q232" s="125"/>
      <c r="R232" s="125"/>
      <c r="S232" s="125"/>
      <c r="T232" s="125"/>
      <c r="U232" s="125"/>
      <c r="V232" s="125"/>
      <c r="W232" s="125"/>
    </row>
    <row r="233" spans="1:23" s="25" customFormat="1" ht="67.5">
      <c r="A233" s="182">
        <v>232</v>
      </c>
      <c r="B233" s="185" t="s">
        <v>1077</v>
      </c>
      <c r="C233" s="186" t="s">
        <v>1078</v>
      </c>
      <c r="D233" s="187" t="s">
        <v>241</v>
      </c>
      <c r="E233" s="185"/>
      <c r="F233" s="185" t="s">
        <v>1136</v>
      </c>
      <c r="G233" s="185" t="s">
        <v>1137</v>
      </c>
      <c r="H233" s="185" t="s">
        <v>1138</v>
      </c>
      <c r="I233" s="189" t="s">
        <v>6144</v>
      </c>
      <c r="J233" s="185" t="s">
        <v>1140</v>
      </c>
      <c r="K233" s="185" t="s">
        <v>1141</v>
      </c>
      <c r="L233" s="126"/>
      <c r="M233" s="125"/>
      <c r="N233" s="125"/>
      <c r="O233" s="125"/>
      <c r="P233" s="125"/>
      <c r="Q233" s="125"/>
      <c r="R233" s="125"/>
      <c r="S233" s="125"/>
      <c r="T233" s="125"/>
      <c r="U233" s="125"/>
      <c r="V233" s="125"/>
      <c r="W233" s="125"/>
    </row>
    <row r="234" spans="1:23" s="25" customFormat="1" ht="45">
      <c r="A234" s="182">
        <v>233</v>
      </c>
      <c r="B234" s="185" t="s">
        <v>1077</v>
      </c>
      <c r="C234" s="186" t="s">
        <v>1078</v>
      </c>
      <c r="D234" s="187" t="s">
        <v>247</v>
      </c>
      <c r="E234" s="185" t="s">
        <v>6693</v>
      </c>
      <c r="F234" s="185" t="s">
        <v>1142</v>
      </c>
      <c r="G234" s="185" t="s">
        <v>1143</v>
      </c>
      <c r="H234" s="185" t="s">
        <v>1144</v>
      </c>
      <c r="I234" s="189" t="s">
        <v>6140</v>
      </c>
      <c r="J234" s="185" t="s">
        <v>1146</v>
      </c>
      <c r="K234" s="185" t="s">
        <v>1147</v>
      </c>
      <c r="L234" s="126"/>
      <c r="M234" s="125"/>
      <c r="N234" s="125"/>
      <c r="O234" s="125"/>
      <c r="P234" s="125"/>
      <c r="Q234" s="125"/>
      <c r="R234" s="125"/>
      <c r="S234" s="125"/>
      <c r="T234" s="125"/>
      <c r="U234" s="125"/>
      <c r="V234" s="125"/>
      <c r="W234" s="125"/>
    </row>
    <row r="235" spans="1:23" s="25" customFormat="1" ht="56.25">
      <c r="A235" s="182">
        <v>234</v>
      </c>
      <c r="B235" s="185" t="s">
        <v>1077</v>
      </c>
      <c r="C235" s="186" t="s">
        <v>1078</v>
      </c>
      <c r="D235" s="187" t="s">
        <v>253</v>
      </c>
      <c r="E235" s="185"/>
      <c r="F235" s="191" t="s">
        <v>1148</v>
      </c>
      <c r="G235" s="185"/>
      <c r="H235" s="185"/>
      <c r="I235" s="189"/>
      <c r="J235" s="191"/>
      <c r="K235" s="191" t="s">
        <v>89</v>
      </c>
      <c r="L235" s="126"/>
      <c r="M235" s="125"/>
      <c r="N235" s="125"/>
      <c r="O235" s="125"/>
      <c r="P235" s="125"/>
      <c r="Q235" s="125"/>
      <c r="R235" s="125"/>
      <c r="S235" s="125"/>
      <c r="T235" s="125"/>
      <c r="U235" s="125"/>
      <c r="V235" s="125"/>
      <c r="W235" s="125"/>
    </row>
    <row r="236" spans="1:23" s="25" customFormat="1" ht="56.25">
      <c r="A236" s="182">
        <v>235</v>
      </c>
      <c r="B236" s="185" t="s">
        <v>1077</v>
      </c>
      <c r="C236" s="186" t="s">
        <v>1078</v>
      </c>
      <c r="D236" s="187" t="s">
        <v>259</v>
      </c>
      <c r="E236" s="185" t="s">
        <v>6693</v>
      </c>
      <c r="F236" s="185" t="s">
        <v>1149</v>
      </c>
      <c r="G236" s="185" t="s">
        <v>1150</v>
      </c>
      <c r="H236" s="185" t="s">
        <v>1151</v>
      </c>
      <c r="I236" s="189" t="s">
        <v>1152</v>
      </c>
      <c r="J236" s="185" t="s">
        <v>1153</v>
      </c>
      <c r="K236" s="185" t="s">
        <v>1154</v>
      </c>
      <c r="L236" s="124"/>
      <c r="M236" s="125"/>
      <c r="N236" s="125"/>
      <c r="O236" s="125"/>
      <c r="P236" s="125"/>
      <c r="Q236" s="125"/>
      <c r="R236" s="125"/>
      <c r="S236" s="125"/>
      <c r="T236" s="125"/>
      <c r="U236" s="125"/>
      <c r="V236" s="125"/>
      <c r="W236" s="125"/>
    </row>
    <row r="237" spans="1:23" s="25" customFormat="1" ht="67.5">
      <c r="A237" s="182">
        <v>236</v>
      </c>
      <c r="B237" s="185" t="s">
        <v>1077</v>
      </c>
      <c r="C237" s="186" t="s">
        <v>1078</v>
      </c>
      <c r="D237" s="187" t="s">
        <v>265</v>
      </c>
      <c r="E237" s="185"/>
      <c r="F237" s="185" t="s">
        <v>1155</v>
      </c>
      <c r="G237" s="185" t="s">
        <v>1156</v>
      </c>
      <c r="H237" s="185" t="s">
        <v>1157</v>
      </c>
      <c r="I237" s="189" t="s">
        <v>1158</v>
      </c>
      <c r="J237" s="185" t="s">
        <v>1159</v>
      </c>
      <c r="K237" s="185" t="s">
        <v>1160</v>
      </c>
      <c r="L237" s="126"/>
      <c r="M237" s="125"/>
      <c r="N237" s="125"/>
      <c r="O237" s="125"/>
      <c r="P237" s="125"/>
      <c r="Q237" s="125"/>
      <c r="R237" s="125"/>
      <c r="S237" s="125"/>
      <c r="T237" s="125"/>
      <c r="U237" s="125"/>
      <c r="V237" s="125"/>
      <c r="W237" s="125"/>
    </row>
    <row r="238" spans="1:23" s="25" customFormat="1" ht="67.5">
      <c r="A238" s="182">
        <v>237</v>
      </c>
      <c r="B238" s="185" t="s">
        <v>1077</v>
      </c>
      <c r="C238" s="186" t="s">
        <v>1078</v>
      </c>
      <c r="D238" s="187" t="s">
        <v>271</v>
      </c>
      <c r="E238" s="185"/>
      <c r="F238" s="185" t="s">
        <v>1161</v>
      </c>
      <c r="G238" s="185" t="s">
        <v>1162</v>
      </c>
      <c r="H238" s="185" t="s">
        <v>1163</v>
      </c>
      <c r="I238" s="189" t="s">
        <v>1164</v>
      </c>
      <c r="J238" s="185" t="s">
        <v>1165</v>
      </c>
      <c r="K238" s="185" t="s">
        <v>1160</v>
      </c>
      <c r="L238" s="126"/>
      <c r="M238" s="125"/>
      <c r="N238" s="125"/>
      <c r="O238" s="125"/>
      <c r="P238" s="125"/>
      <c r="Q238" s="125"/>
      <c r="R238" s="125"/>
      <c r="S238" s="125"/>
      <c r="T238" s="125"/>
      <c r="U238" s="125"/>
      <c r="V238" s="125"/>
      <c r="W238" s="125"/>
    </row>
    <row r="239" spans="1:23" s="25" customFormat="1" ht="67.5">
      <c r="A239" s="182">
        <v>238</v>
      </c>
      <c r="B239" s="185" t="s">
        <v>1077</v>
      </c>
      <c r="C239" s="186" t="s">
        <v>1078</v>
      </c>
      <c r="D239" s="187" t="s">
        <v>277</v>
      </c>
      <c r="E239" s="185"/>
      <c r="F239" s="185" t="s">
        <v>1166</v>
      </c>
      <c r="G239" s="185" t="s">
        <v>1167</v>
      </c>
      <c r="H239" s="185" t="s">
        <v>1168</v>
      </c>
      <c r="I239" s="189" t="s">
        <v>1169</v>
      </c>
      <c r="J239" s="185" t="s">
        <v>1170</v>
      </c>
      <c r="K239" s="185" t="s">
        <v>1160</v>
      </c>
      <c r="L239" s="126"/>
      <c r="M239" s="125"/>
      <c r="N239" s="125"/>
      <c r="O239" s="125"/>
      <c r="P239" s="125"/>
      <c r="Q239" s="125"/>
      <c r="R239" s="125"/>
      <c r="S239" s="125"/>
      <c r="T239" s="125"/>
      <c r="U239" s="125"/>
      <c r="V239" s="125"/>
      <c r="W239" s="125"/>
    </row>
    <row r="240" spans="1:23" s="25" customFormat="1" ht="67.5">
      <c r="A240" s="182">
        <v>239</v>
      </c>
      <c r="B240" s="185" t="s">
        <v>1077</v>
      </c>
      <c r="C240" s="186" t="s">
        <v>1078</v>
      </c>
      <c r="D240" s="187" t="s">
        <v>283</v>
      </c>
      <c r="E240" s="185"/>
      <c r="F240" s="185" t="s">
        <v>1171</v>
      </c>
      <c r="G240" s="185" t="s">
        <v>1172</v>
      </c>
      <c r="H240" s="185" t="s">
        <v>1173</v>
      </c>
      <c r="I240" s="189" t="s">
        <v>1174</v>
      </c>
      <c r="J240" s="185" t="s">
        <v>1175</v>
      </c>
      <c r="K240" s="185" t="s">
        <v>1176</v>
      </c>
      <c r="L240" s="126"/>
      <c r="M240" s="125"/>
      <c r="N240" s="125"/>
      <c r="O240" s="125"/>
      <c r="P240" s="125"/>
      <c r="Q240" s="125"/>
      <c r="R240" s="125"/>
      <c r="S240" s="125"/>
      <c r="T240" s="125"/>
      <c r="U240" s="125"/>
      <c r="V240" s="125"/>
      <c r="W240" s="125"/>
    </row>
    <row r="241" spans="1:23" s="25" customFormat="1" ht="56.25">
      <c r="A241" s="182">
        <v>240</v>
      </c>
      <c r="B241" s="185" t="s">
        <v>1077</v>
      </c>
      <c r="C241" s="186" t="s">
        <v>1078</v>
      </c>
      <c r="D241" s="187" t="s">
        <v>10</v>
      </c>
      <c r="E241" s="185"/>
      <c r="F241" s="185" t="s">
        <v>1177</v>
      </c>
      <c r="G241" s="185" t="s">
        <v>1178</v>
      </c>
      <c r="H241" s="185" t="s">
        <v>1179</v>
      </c>
      <c r="I241" s="189" t="s">
        <v>6145</v>
      </c>
      <c r="J241" s="185" t="s">
        <v>1181</v>
      </c>
      <c r="K241" s="185" t="s">
        <v>1182</v>
      </c>
      <c r="L241" s="126"/>
      <c r="M241" s="125"/>
      <c r="N241" s="125"/>
      <c r="O241" s="125"/>
      <c r="P241" s="125"/>
      <c r="Q241" s="125"/>
      <c r="R241" s="125"/>
      <c r="S241" s="125"/>
      <c r="T241" s="125"/>
      <c r="U241" s="125"/>
      <c r="V241" s="125"/>
      <c r="W241" s="125"/>
    </row>
    <row r="242" spans="1:23" s="25" customFormat="1" ht="45">
      <c r="A242" s="182">
        <v>241</v>
      </c>
      <c r="B242" s="185" t="s">
        <v>1077</v>
      </c>
      <c r="C242" s="186" t="s">
        <v>1078</v>
      </c>
      <c r="D242" s="187" t="s">
        <v>294</v>
      </c>
      <c r="E242" s="185"/>
      <c r="F242" s="185" t="s">
        <v>1183</v>
      </c>
      <c r="G242" s="185" t="s">
        <v>1184</v>
      </c>
      <c r="H242" s="185" t="s">
        <v>1185</v>
      </c>
      <c r="I242" s="189" t="s">
        <v>1186</v>
      </c>
      <c r="J242" s="185" t="s">
        <v>1187</v>
      </c>
      <c r="K242" s="185"/>
      <c r="L242" s="126"/>
      <c r="M242" s="125"/>
      <c r="N242" s="125"/>
      <c r="O242" s="125"/>
      <c r="P242" s="125"/>
      <c r="Q242" s="125"/>
      <c r="R242" s="125"/>
      <c r="S242" s="125"/>
      <c r="T242" s="125"/>
      <c r="U242" s="125"/>
      <c r="V242" s="125"/>
      <c r="W242" s="125"/>
    </row>
    <row r="243" spans="1:23" s="25" customFormat="1" ht="45">
      <c r="A243" s="182">
        <v>242</v>
      </c>
      <c r="B243" s="185" t="s">
        <v>1077</v>
      </c>
      <c r="C243" s="186" t="s">
        <v>1078</v>
      </c>
      <c r="D243" s="187" t="s">
        <v>300</v>
      </c>
      <c r="E243" s="185"/>
      <c r="F243" s="185" t="s">
        <v>1188</v>
      </c>
      <c r="G243" s="185" t="s">
        <v>1189</v>
      </c>
      <c r="H243" s="185" t="s">
        <v>1190</v>
      </c>
      <c r="I243" s="189" t="s">
        <v>1191</v>
      </c>
      <c r="J243" s="185" t="s">
        <v>1192</v>
      </c>
      <c r="K243" s="185" t="s">
        <v>1193</v>
      </c>
      <c r="L243" s="126"/>
      <c r="M243" s="125"/>
      <c r="N243" s="125"/>
      <c r="O243" s="125"/>
      <c r="P243" s="125"/>
      <c r="Q243" s="125"/>
      <c r="R243" s="125"/>
      <c r="S243" s="125"/>
      <c r="T243" s="125"/>
      <c r="U243" s="125"/>
      <c r="V243" s="125"/>
      <c r="W243" s="125"/>
    </row>
    <row r="244" spans="1:23" s="25" customFormat="1" ht="56.25">
      <c r="A244" s="182">
        <v>243</v>
      </c>
      <c r="B244" s="185" t="s">
        <v>1077</v>
      </c>
      <c r="C244" s="186" t="s">
        <v>1078</v>
      </c>
      <c r="D244" s="187" t="s">
        <v>307</v>
      </c>
      <c r="E244" s="206"/>
      <c r="F244" s="185" t="s">
        <v>1194</v>
      </c>
      <c r="G244" s="185" t="s">
        <v>1195</v>
      </c>
      <c r="H244" s="185" t="s">
        <v>1196</v>
      </c>
      <c r="I244" s="189" t="str">
        <f>HYPERLINK("mailto:zoriniv1985@gmail.com","zoriniv1985@gmail.com")</f>
        <v>zoriniv1985@gmail.com</v>
      </c>
      <c r="J244" s="185" t="s">
        <v>1197</v>
      </c>
      <c r="K244" s="185" t="s">
        <v>1198</v>
      </c>
      <c r="L244" s="126"/>
      <c r="M244" s="125"/>
      <c r="N244" s="125"/>
      <c r="O244" s="125"/>
      <c r="P244" s="125"/>
      <c r="Q244" s="125"/>
      <c r="R244" s="125"/>
      <c r="S244" s="125"/>
      <c r="T244" s="125"/>
      <c r="U244" s="125"/>
      <c r="V244" s="125"/>
      <c r="W244" s="125"/>
    </row>
    <row r="245" spans="1:23" s="25" customFormat="1" ht="45">
      <c r="A245" s="182">
        <v>244</v>
      </c>
      <c r="B245" s="185" t="s">
        <v>1077</v>
      </c>
      <c r="C245" s="186" t="s">
        <v>1078</v>
      </c>
      <c r="D245" s="187" t="s">
        <v>313</v>
      </c>
      <c r="E245" s="185"/>
      <c r="F245" s="185" t="s">
        <v>1199</v>
      </c>
      <c r="G245" s="185" t="s">
        <v>1200</v>
      </c>
      <c r="H245" s="185" t="s">
        <v>1201</v>
      </c>
      <c r="I245" s="189" t="str">
        <f>HYPERLINK("mailto:malinkalac@gmail.com","malinkalac@gmail.com")</f>
        <v>malinkalac@gmail.com</v>
      </c>
      <c r="J245" s="185" t="s">
        <v>1202</v>
      </c>
      <c r="K245" s="185"/>
      <c r="L245" s="126"/>
      <c r="M245" s="125"/>
      <c r="N245" s="125"/>
      <c r="O245" s="125"/>
      <c r="P245" s="125"/>
      <c r="Q245" s="125"/>
      <c r="R245" s="125"/>
      <c r="S245" s="125"/>
      <c r="T245" s="125"/>
      <c r="U245" s="125"/>
      <c r="V245" s="125"/>
      <c r="W245" s="125"/>
    </row>
    <row r="246" spans="1:23" s="25" customFormat="1" ht="45">
      <c r="A246" s="182">
        <v>245</v>
      </c>
      <c r="B246" s="185" t="s">
        <v>1077</v>
      </c>
      <c r="C246" s="186" t="s">
        <v>1078</v>
      </c>
      <c r="D246" s="187" t="s">
        <v>319</v>
      </c>
      <c r="E246" s="185"/>
      <c r="F246" s="185" t="s">
        <v>1203</v>
      </c>
      <c r="G246" s="185" t="s">
        <v>1204</v>
      </c>
      <c r="H246" s="185" t="s">
        <v>1205</v>
      </c>
      <c r="I246" s="189" t="s">
        <v>6141</v>
      </c>
      <c r="J246" s="185" t="s">
        <v>6201</v>
      </c>
      <c r="K246" s="185"/>
      <c r="L246" s="126"/>
      <c r="M246" s="125"/>
      <c r="N246" s="125"/>
      <c r="O246" s="125"/>
      <c r="P246" s="125"/>
      <c r="Q246" s="125"/>
      <c r="R246" s="125"/>
      <c r="S246" s="125"/>
      <c r="T246" s="125"/>
      <c r="U246" s="125"/>
      <c r="V246" s="125"/>
      <c r="W246" s="125"/>
    </row>
    <row r="247" spans="1:23" s="25" customFormat="1" ht="33.75">
      <c r="A247" s="182">
        <v>246</v>
      </c>
      <c r="B247" s="185" t="s">
        <v>1077</v>
      </c>
      <c r="C247" s="186" t="s">
        <v>1078</v>
      </c>
      <c r="D247" s="187" t="s">
        <v>91</v>
      </c>
      <c r="E247" s="185"/>
      <c r="F247" s="185" t="s">
        <v>1207</v>
      </c>
      <c r="G247" s="185" t="s">
        <v>1208</v>
      </c>
      <c r="H247" s="185" t="s">
        <v>1209</v>
      </c>
      <c r="I247" s="189" t="str">
        <f>HYPERLINK("mailto:eshkovjke@gmail.com","eshkovjke@gmail.com")</f>
        <v>eshkovjke@gmail.com</v>
      </c>
      <c r="J247" s="185" t="s">
        <v>1210</v>
      </c>
      <c r="K247" s="185"/>
      <c r="L247" s="126"/>
      <c r="M247" s="125"/>
      <c r="N247" s="125"/>
      <c r="O247" s="125"/>
      <c r="P247" s="125"/>
      <c r="Q247" s="125"/>
      <c r="R247" s="125"/>
      <c r="S247" s="125"/>
      <c r="T247" s="125"/>
      <c r="U247" s="125"/>
      <c r="V247" s="125"/>
      <c r="W247" s="125"/>
    </row>
    <row r="248" spans="1:23" s="25" customFormat="1" ht="33.75">
      <c r="A248" s="182">
        <v>247</v>
      </c>
      <c r="B248" s="185" t="s">
        <v>1077</v>
      </c>
      <c r="C248" s="186" t="s">
        <v>1078</v>
      </c>
      <c r="D248" s="187" t="s">
        <v>124</v>
      </c>
      <c r="E248" s="185"/>
      <c r="F248" s="185" t="s">
        <v>1211</v>
      </c>
      <c r="G248" s="185" t="s">
        <v>1208</v>
      </c>
      <c r="H248" s="185" t="s">
        <v>1209</v>
      </c>
      <c r="I248" s="189" t="str">
        <f>HYPERLINK("mailto:eshkovjke@gmail.com","eshkovjke@gmail.com")</f>
        <v>eshkovjke@gmail.com</v>
      </c>
      <c r="J248" s="185" t="s">
        <v>6202</v>
      </c>
      <c r="K248" s="185"/>
      <c r="L248" s="126"/>
      <c r="M248" s="125"/>
      <c r="N248" s="125"/>
      <c r="O248" s="125"/>
      <c r="P248" s="125"/>
      <c r="Q248" s="125"/>
      <c r="R248" s="125"/>
      <c r="S248" s="125"/>
      <c r="T248" s="125"/>
      <c r="U248" s="125"/>
      <c r="V248" s="125"/>
      <c r="W248" s="125"/>
    </row>
    <row r="249" spans="1:23" s="25" customFormat="1" ht="56.25">
      <c r="A249" s="182">
        <v>248</v>
      </c>
      <c r="B249" s="189" t="s">
        <v>1077</v>
      </c>
      <c r="C249" s="202" t="s">
        <v>1078</v>
      </c>
      <c r="D249" s="203" t="s">
        <v>141</v>
      </c>
      <c r="E249" s="189"/>
      <c r="F249" s="189" t="s">
        <v>1177</v>
      </c>
      <c r="G249" s="189" t="s">
        <v>6203</v>
      </c>
      <c r="H249" s="189" t="s">
        <v>6204</v>
      </c>
      <c r="I249" s="189" t="s">
        <v>1212</v>
      </c>
      <c r="J249" s="189" t="s">
        <v>1213</v>
      </c>
      <c r="K249" s="189" t="s">
        <v>1182</v>
      </c>
      <c r="L249" s="124"/>
      <c r="M249" s="125"/>
      <c r="N249" s="125"/>
      <c r="O249" s="125"/>
      <c r="P249" s="125"/>
      <c r="Q249" s="125"/>
      <c r="R249" s="125"/>
      <c r="S249" s="125"/>
      <c r="T249" s="125"/>
      <c r="U249" s="125"/>
      <c r="V249" s="125"/>
      <c r="W249" s="125"/>
    </row>
    <row r="250" spans="1:23" s="25" customFormat="1" ht="56.25">
      <c r="A250" s="182">
        <v>249</v>
      </c>
      <c r="B250" s="189" t="s">
        <v>1077</v>
      </c>
      <c r="C250" s="202" t="s">
        <v>1078</v>
      </c>
      <c r="D250" s="203" t="s">
        <v>154</v>
      </c>
      <c r="E250" s="189"/>
      <c r="F250" s="189" t="s">
        <v>1177</v>
      </c>
      <c r="G250" s="189" t="s">
        <v>1178</v>
      </c>
      <c r="H250" s="189" t="s">
        <v>6205</v>
      </c>
      <c r="I250" s="189" t="s">
        <v>1212</v>
      </c>
      <c r="J250" s="189" t="s">
        <v>1214</v>
      </c>
      <c r="K250" s="189" t="s">
        <v>1182</v>
      </c>
      <c r="L250" s="124"/>
      <c r="M250" s="125"/>
      <c r="N250" s="125"/>
      <c r="O250" s="125"/>
      <c r="P250" s="125"/>
      <c r="Q250" s="125"/>
      <c r="R250" s="125"/>
      <c r="S250" s="125"/>
      <c r="T250" s="125"/>
      <c r="U250" s="125"/>
      <c r="V250" s="125"/>
      <c r="W250" s="125"/>
    </row>
    <row r="251" spans="1:23" s="25" customFormat="1" ht="45">
      <c r="A251" s="182">
        <v>250</v>
      </c>
      <c r="B251" s="185" t="s">
        <v>1077</v>
      </c>
      <c r="C251" s="186" t="s">
        <v>1078</v>
      </c>
      <c r="D251" s="187" t="s">
        <v>170</v>
      </c>
      <c r="E251" s="185" t="s">
        <v>6693</v>
      </c>
      <c r="F251" s="185" t="s">
        <v>6354</v>
      </c>
      <c r="G251" s="185" t="s">
        <v>1215</v>
      </c>
      <c r="H251" s="185" t="s">
        <v>6206</v>
      </c>
      <c r="I251" s="189" t="s">
        <v>1216</v>
      </c>
      <c r="J251" s="185" t="s">
        <v>1217</v>
      </c>
      <c r="K251" s="185" t="s">
        <v>1218</v>
      </c>
      <c r="L251" s="124"/>
      <c r="M251" s="125"/>
      <c r="N251" s="125"/>
      <c r="O251" s="125"/>
      <c r="P251" s="125"/>
      <c r="Q251" s="125"/>
      <c r="R251" s="125"/>
      <c r="S251" s="125"/>
      <c r="T251" s="125"/>
      <c r="U251" s="125"/>
      <c r="V251" s="125"/>
      <c r="W251" s="125"/>
    </row>
    <row r="252" spans="1:23" s="25" customFormat="1" ht="56.25">
      <c r="A252" s="182">
        <v>251</v>
      </c>
      <c r="B252" s="185" t="s">
        <v>1077</v>
      </c>
      <c r="C252" s="186" t="s">
        <v>1078</v>
      </c>
      <c r="D252" s="187" t="s">
        <v>384</v>
      </c>
      <c r="E252" s="185"/>
      <c r="F252" s="185" t="s">
        <v>6355</v>
      </c>
      <c r="G252" s="185" t="s">
        <v>1220</v>
      </c>
      <c r="H252" s="185" t="s">
        <v>1221</v>
      </c>
      <c r="I252" s="189" t="s">
        <v>1222</v>
      </c>
      <c r="J252" s="185" t="s">
        <v>1223</v>
      </c>
      <c r="K252" s="185" t="s">
        <v>1224</v>
      </c>
      <c r="L252" s="126"/>
      <c r="M252" s="125"/>
      <c r="N252" s="125"/>
      <c r="O252" s="125"/>
      <c r="P252" s="125"/>
      <c r="Q252" s="125"/>
      <c r="R252" s="125"/>
      <c r="S252" s="125"/>
      <c r="T252" s="125"/>
      <c r="U252" s="125"/>
      <c r="V252" s="125"/>
      <c r="W252" s="125"/>
    </row>
    <row r="253" spans="1:23" s="25" customFormat="1" ht="45">
      <c r="A253" s="182">
        <v>252</v>
      </c>
      <c r="B253" s="185" t="s">
        <v>1077</v>
      </c>
      <c r="C253" s="186" t="s">
        <v>1078</v>
      </c>
      <c r="D253" s="187" t="s">
        <v>434</v>
      </c>
      <c r="E253" s="185"/>
      <c r="F253" s="185" t="s">
        <v>1225</v>
      </c>
      <c r="G253" s="185" t="s">
        <v>1226</v>
      </c>
      <c r="H253" s="185" t="s">
        <v>1227</v>
      </c>
      <c r="I253" s="189" t="s">
        <v>1228</v>
      </c>
      <c r="J253" s="185" t="s">
        <v>1229</v>
      </c>
      <c r="K253" s="185" t="s">
        <v>1230</v>
      </c>
      <c r="L253" s="126"/>
      <c r="M253" s="125"/>
      <c r="N253" s="125"/>
      <c r="O253" s="125"/>
      <c r="P253" s="125"/>
      <c r="Q253" s="125"/>
      <c r="R253" s="125"/>
      <c r="S253" s="125"/>
      <c r="T253" s="125"/>
      <c r="U253" s="125"/>
      <c r="V253" s="125"/>
      <c r="W253" s="125"/>
    </row>
    <row r="254" spans="1:23" s="25" customFormat="1" ht="90">
      <c r="A254" s="182">
        <v>253</v>
      </c>
      <c r="B254" s="185" t="s">
        <v>1077</v>
      </c>
      <c r="C254" s="186" t="s">
        <v>1078</v>
      </c>
      <c r="D254" s="187" t="s">
        <v>473</v>
      </c>
      <c r="E254" s="185"/>
      <c r="F254" s="185" t="s">
        <v>1231</v>
      </c>
      <c r="G254" s="185" t="s">
        <v>1232</v>
      </c>
      <c r="H254" s="185" t="s">
        <v>1233</v>
      </c>
      <c r="I254" s="189" t="s">
        <v>1234</v>
      </c>
      <c r="J254" s="185" t="s">
        <v>1235</v>
      </c>
      <c r="K254" s="185" t="s">
        <v>1236</v>
      </c>
      <c r="L254" s="126"/>
      <c r="M254" s="125"/>
      <c r="N254" s="125"/>
      <c r="O254" s="125"/>
      <c r="P254" s="125"/>
      <c r="Q254" s="125"/>
      <c r="R254" s="125"/>
      <c r="S254" s="125"/>
      <c r="T254" s="125"/>
      <c r="U254" s="125"/>
      <c r="V254" s="125"/>
      <c r="W254" s="125"/>
    </row>
    <row r="255" spans="1:23" s="25" customFormat="1" ht="56.25">
      <c r="A255" s="182">
        <v>254</v>
      </c>
      <c r="B255" s="185" t="s">
        <v>1077</v>
      </c>
      <c r="C255" s="186" t="s">
        <v>1078</v>
      </c>
      <c r="D255" s="187" t="s">
        <v>496</v>
      </c>
      <c r="E255" s="185"/>
      <c r="F255" s="185" t="s">
        <v>6356</v>
      </c>
      <c r="G255" s="185" t="s">
        <v>1237</v>
      </c>
      <c r="H255" s="185" t="s">
        <v>1238</v>
      </c>
      <c r="I255" s="189" t="s">
        <v>1239</v>
      </c>
      <c r="J255" s="185" t="s">
        <v>1240</v>
      </c>
      <c r="K255" s="185"/>
      <c r="L255" s="126"/>
      <c r="M255" s="125"/>
      <c r="N255" s="125"/>
      <c r="O255" s="125"/>
      <c r="P255" s="125"/>
      <c r="Q255" s="125"/>
      <c r="R255" s="125"/>
      <c r="S255" s="125"/>
      <c r="T255" s="125"/>
      <c r="U255" s="125"/>
      <c r="V255" s="125"/>
      <c r="W255" s="125"/>
    </row>
    <row r="256" spans="1:23" s="25" customFormat="1" ht="45">
      <c r="A256" s="182">
        <v>255</v>
      </c>
      <c r="B256" s="185" t="s">
        <v>1077</v>
      </c>
      <c r="C256" s="186" t="s">
        <v>1078</v>
      </c>
      <c r="D256" s="187" t="s">
        <v>630</v>
      </c>
      <c r="E256" s="185"/>
      <c r="F256" s="185" t="s">
        <v>1242</v>
      </c>
      <c r="G256" s="185" t="s">
        <v>1243</v>
      </c>
      <c r="H256" s="185" t="s">
        <v>1244</v>
      </c>
      <c r="I256" s="189" t="s">
        <v>1245</v>
      </c>
      <c r="J256" s="185" t="s">
        <v>1246</v>
      </c>
      <c r="K256" s="185"/>
      <c r="L256" s="124"/>
      <c r="M256" s="125"/>
      <c r="N256" s="125"/>
      <c r="O256" s="125"/>
      <c r="P256" s="125"/>
      <c r="Q256" s="125"/>
      <c r="R256" s="125"/>
      <c r="S256" s="125"/>
      <c r="T256" s="125"/>
      <c r="U256" s="125"/>
      <c r="V256" s="125"/>
      <c r="W256" s="125"/>
    </row>
    <row r="257" spans="1:23" s="25" customFormat="1" ht="56.25">
      <c r="A257" s="182">
        <v>256</v>
      </c>
      <c r="B257" s="185" t="s">
        <v>1077</v>
      </c>
      <c r="C257" s="186" t="s">
        <v>1078</v>
      </c>
      <c r="D257" s="187" t="s">
        <v>699</v>
      </c>
      <c r="E257" s="201"/>
      <c r="F257" s="185" t="s">
        <v>1247</v>
      </c>
      <c r="G257" s="185" t="s">
        <v>1248</v>
      </c>
      <c r="H257" s="201" t="s">
        <v>1249</v>
      </c>
      <c r="I257" s="204" t="s">
        <v>1250</v>
      </c>
      <c r="J257" s="185" t="s">
        <v>1251</v>
      </c>
      <c r="K257" s="185" t="s">
        <v>1252</v>
      </c>
      <c r="L257" s="124"/>
      <c r="M257" s="150"/>
      <c r="N257" s="150"/>
      <c r="O257" s="150"/>
      <c r="P257" s="150"/>
      <c r="Q257" s="150"/>
      <c r="R257" s="150"/>
      <c r="S257" s="150"/>
      <c r="T257" s="150"/>
      <c r="U257" s="150"/>
      <c r="V257" s="150"/>
      <c r="W257" s="150"/>
    </row>
    <row r="258" spans="1:23" s="25" customFormat="1" ht="45">
      <c r="A258" s="182">
        <v>257</v>
      </c>
      <c r="B258" s="185" t="s">
        <v>1077</v>
      </c>
      <c r="C258" s="186" t="s">
        <v>1078</v>
      </c>
      <c r="D258" s="187" t="s">
        <v>737</v>
      </c>
      <c r="E258" s="185"/>
      <c r="F258" s="185" t="s">
        <v>1253</v>
      </c>
      <c r="G258" s="185" t="s">
        <v>1254</v>
      </c>
      <c r="H258" s="185" t="s">
        <v>1255</v>
      </c>
      <c r="I258" s="189" t="s">
        <v>1256</v>
      </c>
      <c r="J258" s="185" t="s">
        <v>1257</v>
      </c>
      <c r="K258" s="185" t="s">
        <v>1258</v>
      </c>
      <c r="L258" s="124"/>
      <c r="M258" s="125"/>
      <c r="N258" s="125"/>
      <c r="O258" s="125"/>
      <c r="P258" s="125"/>
      <c r="Q258" s="125"/>
      <c r="R258" s="125"/>
      <c r="S258" s="125"/>
      <c r="T258" s="125"/>
      <c r="U258" s="125"/>
      <c r="V258" s="125"/>
      <c r="W258" s="125"/>
    </row>
    <row r="259" spans="1:23" s="25" customFormat="1" ht="78.75">
      <c r="A259" s="182">
        <v>258</v>
      </c>
      <c r="B259" s="185" t="s">
        <v>1077</v>
      </c>
      <c r="C259" s="186" t="s">
        <v>1078</v>
      </c>
      <c r="D259" s="187" t="s">
        <v>755</v>
      </c>
      <c r="E259" s="185"/>
      <c r="F259" s="185" t="s">
        <v>6357</v>
      </c>
      <c r="G259" s="185" t="s">
        <v>1259</v>
      </c>
      <c r="H259" s="185" t="s">
        <v>1260</v>
      </c>
      <c r="I259" s="189" t="s">
        <v>1261</v>
      </c>
      <c r="J259" s="185" t="s">
        <v>1262</v>
      </c>
      <c r="K259" s="185" t="s">
        <v>1263</v>
      </c>
      <c r="L259" s="124"/>
      <c r="M259" s="125"/>
      <c r="N259" s="125"/>
      <c r="O259" s="125"/>
      <c r="P259" s="125"/>
      <c r="Q259" s="125"/>
      <c r="R259" s="125"/>
      <c r="S259" s="125"/>
      <c r="T259" s="125"/>
      <c r="U259" s="125"/>
      <c r="V259" s="125"/>
      <c r="W259" s="125"/>
    </row>
    <row r="260" spans="1:23" s="25" customFormat="1" ht="56.25">
      <c r="A260" s="182">
        <v>259</v>
      </c>
      <c r="B260" s="185" t="s">
        <v>1077</v>
      </c>
      <c r="C260" s="186" t="s">
        <v>1078</v>
      </c>
      <c r="D260" s="187" t="s">
        <v>1010</v>
      </c>
      <c r="E260" s="185"/>
      <c r="F260" s="191" t="s">
        <v>1264</v>
      </c>
      <c r="G260" s="191"/>
      <c r="H260" s="191"/>
      <c r="I260" s="194"/>
      <c r="J260" s="191"/>
      <c r="K260" s="191" t="s">
        <v>89</v>
      </c>
      <c r="L260" s="124"/>
      <c r="M260" s="125"/>
      <c r="N260" s="125"/>
      <c r="O260" s="125"/>
      <c r="P260" s="125"/>
      <c r="Q260" s="125"/>
      <c r="R260" s="125"/>
      <c r="S260" s="125"/>
      <c r="T260" s="125"/>
      <c r="U260" s="125"/>
      <c r="V260" s="125"/>
      <c r="W260" s="125"/>
    </row>
    <row r="261" spans="1:23" s="25" customFormat="1" ht="67.5">
      <c r="A261" s="182">
        <v>260</v>
      </c>
      <c r="B261" s="185" t="s">
        <v>1077</v>
      </c>
      <c r="C261" s="186" t="s">
        <v>1078</v>
      </c>
      <c r="D261" s="187" t="s">
        <v>1022</v>
      </c>
      <c r="E261" s="185"/>
      <c r="F261" s="191" t="s">
        <v>1265</v>
      </c>
      <c r="G261" s="191"/>
      <c r="H261" s="191"/>
      <c r="I261" s="194"/>
      <c r="J261" s="191"/>
      <c r="K261" s="191" t="s">
        <v>89</v>
      </c>
      <c r="L261" s="124"/>
      <c r="M261" s="125"/>
      <c r="N261" s="125"/>
      <c r="O261" s="125"/>
      <c r="P261" s="125"/>
      <c r="Q261" s="125"/>
      <c r="R261" s="125"/>
      <c r="S261" s="125"/>
      <c r="T261" s="125"/>
      <c r="U261" s="125"/>
      <c r="V261" s="125"/>
      <c r="W261" s="125"/>
    </row>
    <row r="262" spans="1:23" s="25" customFormat="1" ht="56.25">
      <c r="A262" s="182">
        <v>261</v>
      </c>
      <c r="B262" s="185" t="s">
        <v>1077</v>
      </c>
      <c r="C262" s="186" t="s">
        <v>1078</v>
      </c>
      <c r="D262" s="187" t="s">
        <v>1027</v>
      </c>
      <c r="E262" s="185"/>
      <c r="F262" s="191" t="s">
        <v>1266</v>
      </c>
      <c r="G262" s="191"/>
      <c r="H262" s="191"/>
      <c r="I262" s="194"/>
      <c r="J262" s="191"/>
      <c r="K262" s="191" t="s">
        <v>89</v>
      </c>
      <c r="L262" s="124"/>
      <c r="M262" s="125"/>
      <c r="N262" s="125"/>
      <c r="O262" s="125"/>
      <c r="P262" s="125"/>
      <c r="Q262" s="125"/>
      <c r="R262" s="125"/>
      <c r="S262" s="125"/>
      <c r="T262" s="125"/>
      <c r="U262" s="125"/>
      <c r="V262" s="125"/>
      <c r="W262" s="125"/>
    </row>
    <row r="263" spans="1:23" s="25" customFormat="1" ht="45">
      <c r="A263" s="182">
        <v>262</v>
      </c>
      <c r="B263" s="185" t="s">
        <v>1077</v>
      </c>
      <c r="C263" s="186" t="s">
        <v>1078</v>
      </c>
      <c r="D263" s="187" t="s">
        <v>1072</v>
      </c>
      <c r="E263" s="185" t="s">
        <v>6693</v>
      </c>
      <c r="F263" s="185" t="s">
        <v>1267</v>
      </c>
      <c r="G263" s="185" t="s">
        <v>1268</v>
      </c>
      <c r="H263" s="185" t="s">
        <v>1269</v>
      </c>
      <c r="I263" s="189" t="s">
        <v>6147</v>
      </c>
      <c r="J263" s="185" t="s">
        <v>1271</v>
      </c>
      <c r="K263" s="185" t="s">
        <v>1272</v>
      </c>
      <c r="L263" s="124"/>
      <c r="M263" s="125"/>
      <c r="N263" s="125"/>
      <c r="O263" s="125"/>
      <c r="P263" s="125"/>
      <c r="Q263" s="125"/>
      <c r="R263" s="125"/>
      <c r="S263" s="125"/>
      <c r="T263" s="125"/>
      <c r="U263" s="125"/>
      <c r="V263" s="125"/>
      <c r="W263" s="125"/>
    </row>
    <row r="264" spans="1:23" s="25" customFormat="1" ht="33.75">
      <c r="A264" s="182">
        <v>263</v>
      </c>
      <c r="B264" s="185" t="s">
        <v>1077</v>
      </c>
      <c r="C264" s="186" t="s">
        <v>1078</v>
      </c>
      <c r="D264" s="187" t="s">
        <v>1273</v>
      </c>
      <c r="E264" s="185" t="s">
        <v>6693</v>
      </c>
      <c r="F264" s="185" t="s">
        <v>1274</v>
      </c>
      <c r="G264" s="185" t="s">
        <v>1275</v>
      </c>
      <c r="H264" s="185" t="s">
        <v>1276</v>
      </c>
      <c r="I264" s="189" t="s">
        <v>1277</v>
      </c>
      <c r="J264" s="185" t="s">
        <v>1278</v>
      </c>
      <c r="K264" s="185" t="s">
        <v>1279</v>
      </c>
      <c r="L264" s="124"/>
      <c r="M264" s="125"/>
      <c r="N264" s="125"/>
      <c r="O264" s="125"/>
      <c r="P264" s="125"/>
      <c r="Q264" s="125"/>
      <c r="R264" s="125"/>
      <c r="S264" s="125"/>
      <c r="T264" s="125"/>
      <c r="U264" s="125"/>
      <c r="V264" s="125"/>
      <c r="W264" s="125"/>
    </row>
    <row r="265" spans="1:23" s="25" customFormat="1" ht="33.75">
      <c r="A265" s="182">
        <v>264</v>
      </c>
      <c r="B265" s="185" t="s">
        <v>1077</v>
      </c>
      <c r="C265" s="186" t="s">
        <v>1078</v>
      </c>
      <c r="D265" s="187" t="s">
        <v>1282</v>
      </c>
      <c r="E265" s="185"/>
      <c r="F265" s="185" t="s">
        <v>1283</v>
      </c>
      <c r="G265" s="185" t="s">
        <v>1284</v>
      </c>
      <c r="H265" s="185" t="s">
        <v>1285</v>
      </c>
      <c r="I265" s="189" t="s">
        <v>1286</v>
      </c>
      <c r="J265" s="185" t="s">
        <v>1287</v>
      </c>
      <c r="K265" s="216"/>
      <c r="L265" s="127"/>
      <c r="M265" s="128"/>
      <c r="N265" s="128"/>
      <c r="O265" s="128"/>
      <c r="P265" s="128"/>
      <c r="Q265" s="128"/>
      <c r="R265" s="128"/>
      <c r="S265" s="128"/>
      <c r="T265" s="128"/>
      <c r="U265" s="128"/>
      <c r="V265" s="128"/>
      <c r="W265" s="128"/>
    </row>
    <row r="266" spans="1:23" s="25" customFormat="1" ht="33.75">
      <c r="A266" s="182">
        <v>265</v>
      </c>
      <c r="B266" s="189" t="s">
        <v>1077</v>
      </c>
      <c r="C266" s="202" t="s">
        <v>1078</v>
      </c>
      <c r="D266" s="203" t="s">
        <v>1288</v>
      </c>
      <c r="E266" s="189"/>
      <c r="F266" s="189" t="s">
        <v>1289</v>
      </c>
      <c r="G266" s="189" t="s">
        <v>1290</v>
      </c>
      <c r="H266" s="189" t="s">
        <v>1291</v>
      </c>
      <c r="I266" s="189" t="s">
        <v>1292</v>
      </c>
      <c r="J266" s="189" t="s">
        <v>1293</v>
      </c>
      <c r="K266" s="217"/>
      <c r="L266" s="124"/>
      <c r="M266" s="125"/>
      <c r="N266" s="125"/>
      <c r="O266" s="125"/>
      <c r="P266" s="125"/>
      <c r="Q266" s="125"/>
      <c r="R266" s="125"/>
      <c r="S266" s="125"/>
      <c r="T266" s="125"/>
      <c r="U266" s="125"/>
      <c r="V266" s="125"/>
      <c r="W266" s="125"/>
    </row>
    <row r="267" spans="1:23" s="25" customFormat="1" ht="45">
      <c r="A267" s="182">
        <v>266</v>
      </c>
      <c r="B267" s="189" t="s">
        <v>1077</v>
      </c>
      <c r="C267" s="202" t="s">
        <v>1078</v>
      </c>
      <c r="D267" s="203" t="s">
        <v>1294</v>
      </c>
      <c r="E267" s="189"/>
      <c r="F267" s="189" t="s">
        <v>6358</v>
      </c>
      <c r="G267" s="189" t="s">
        <v>1295</v>
      </c>
      <c r="H267" s="189" t="s">
        <v>1296</v>
      </c>
      <c r="I267" s="189" t="s">
        <v>6148</v>
      </c>
      <c r="J267" s="189" t="s">
        <v>1298</v>
      </c>
      <c r="K267" s="217"/>
      <c r="L267" s="124"/>
      <c r="M267" s="125"/>
      <c r="N267" s="125"/>
      <c r="O267" s="125"/>
      <c r="P267" s="125"/>
      <c r="Q267" s="125"/>
      <c r="R267" s="125"/>
      <c r="S267" s="125"/>
      <c r="T267" s="125"/>
      <c r="U267" s="125"/>
      <c r="V267" s="125"/>
      <c r="W267" s="125"/>
    </row>
    <row r="268" spans="1:23" s="25" customFormat="1" ht="45">
      <c r="A268" s="182">
        <v>267</v>
      </c>
      <c r="B268" s="185" t="s">
        <v>1299</v>
      </c>
      <c r="C268" s="186" t="s">
        <v>1273</v>
      </c>
      <c r="D268" s="187" t="s">
        <v>16</v>
      </c>
      <c r="E268" s="185"/>
      <c r="F268" s="218" t="s">
        <v>1300</v>
      </c>
      <c r="G268" s="185" t="s">
        <v>1301</v>
      </c>
      <c r="H268" s="185" t="s">
        <v>1302</v>
      </c>
      <c r="I268" s="189" t="s">
        <v>1303</v>
      </c>
      <c r="J268" s="185" t="s">
        <v>1304</v>
      </c>
      <c r="K268" s="185"/>
      <c r="L268" s="126"/>
      <c r="M268" s="125"/>
      <c r="N268" s="125"/>
      <c r="O268" s="125"/>
      <c r="P268" s="125"/>
      <c r="Q268" s="125"/>
      <c r="R268" s="125"/>
      <c r="S268" s="125"/>
      <c r="T268" s="125"/>
      <c r="U268" s="125"/>
      <c r="V268" s="125"/>
      <c r="W268" s="125"/>
    </row>
    <row r="269" spans="1:23" s="25" customFormat="1" ht="78.75">
      <c r="A269" s="182">
        <v>268</v>
      </c>
      <c r="B269" s="185" t="s">
        <v>1299</v>
      </c>
      <c r="C269" s="186" t="s">
        <v>1273</v>
      </c>
      <c r="D269" s="187" t="s">
        <v>29</v>
      </c>
      <c r="E269" s="185" t="s">
        <v>6693</v>
      </c>
      <c r="F269" s="185" t="s">
        <v>6359</v>
      </c>
      <c r="G269" s="185" t="s">
        <v>1305</v>
      </c>
      <c r="H269" s="185" t="s">
        <v>1306</v>
      </c>
      <c r="I269" s="189" t="s">
        <v>1307</v>
      </c>
      <c r="J269" s="185" t="s">
        <v>1308</v>
      </c>
      <c r="K269" s="185" t="s">
        <v>1309</v>
      </c>
      <c r="L269" s="126"/>
      <c r="M269" s="125"/>
      <c r="N269" s="125"/>
      <c r="O269" s="125"/>
      <c r="P269" s="125"/>
      <c r="Q269" s="125"/>
      <c r="R269" s="125"/>
      <c r="S269" s="125"/>
      <c r="T269" s="125"/>
      <c r="U269" s="125"/>
      <c r="V269" s="125"/>
      <c r="W269" s="125"/>
    </row>
    <row r="270" spans="1:23" s="25" customFormat="1" ht="45">
      <c r="A270" s="182">
        <v>269</v>
      </c>
      <c r="B270" s="185" t="s">
        <v>1299</v>
      </c>
      <c r="C270" s="186" t="s">
        <v>1273</v>
      </c>
      <c r="D270" s="187" t="s">
        <v>32</v>
      </c>
      <c r="E270" s="185"/>
      <c r="F270" s="185" t="s">
        <v>1310</v>
      </c>
      <c r="G270" s="185" t="s">
        <v>1311</v>
      </c>
      <c r="H270" s="185" t="s">
        <v>1312</v>
      </c>
      <c r="I270" s="189" t="str">
        <f>HYPERLINK("mailto:helenstyle32@gmail.com","helenstyle32@gmail.com,")</f>
        <v>helenstyle32@gmail.com,</v>
      </c>
      <c r="J270" s="185" t="s">
        <v>1313</v>
      </c>
      <c r="K270" s="185" t="s">
        <v>1314</v>
      </c>
      <c r="L270" s="126"/>
      <c r="M270" s="125"/>
      <c r="N270" s="125"/>
      <c r="O270" s="125"/>
      <c r="P270" s="125"/>
      <c r="Q270" s="125"/>
      <c r="R270" s="125"/>
      <c r="S270" s="125"/>
      <c r="T270" s="125"/>
      <c r="U270" s="125"/>
      <c r="V270" s="125"/>
      <c r="W270" s="125"/>
    </row>
    <row r="271" spans="1:23" s="25" customFormat="1" ht="56.25">
      <c r="A271" s="182">
        <v>270</v>
      </c>
      <c r="B271" s="185" t="s">
        <v>1299</v>
      </c>
      <c r="C271" s="186" t="s">
        <v>1273</v>
      </c>
      <c r="D271" s="187" t="s">
        <v>72</v>
      </c>
      <c r="E271" s="185" t="s">
        <v>6693</v>
      </c>
      <c r="F271" s="185" t="s">
        <v>1315</v>
      </c>
      <c r="G271" s="185" t="s">
        <v>1316</v>
      </c>
      <c r="H271" s="185" t="s">
        <v>1317</v>
      </c>
      <c r="I271" s="189" t="s">
        <v>1318</v>
      </c>
      <c r="J271" s="185" t="s">
        <v>1319</v>
      </c>
      <c r="K271" s="185" t="s">
        <v>1320</v>
      </c>
      <c r="L271" s="124"/>
      <c r="M271" s="125"/>
      <c r="N271" s="125"/>
      <c r="O271" s="125"/>
      <c r="P271" s="125"/>
      <c r="Q271" s="125"/>
      <c r="R271" s="125"/>
      <c r="S271" s="125"/>
      <c r="T271" s="125"/>
      <c r="U271" s="125"/>
      <c r="V271" s="125"/>
      <c r="W271" s="125"/>
    </row>
    <row r="272" spans="1:23" s="25" customFormat="1" ht="56.25">
      <c r="A272" s="182">
        <v>271</v>
      </c>
      <c r="B272" s="185" t="s">
        <v>1299</v>
      </c>
      <c r="C272" s="196" t="s">
        <v>1273</v>
      </c>
      <c r="D272" s="187" t="s">
        <v>37</v>
      </c>
      <c r="E272" s="185"/>
      <c r="F272" s="185" t="s">
        <v>1321</v>
      </c>
      <c r="G272" s="185" t="s">
        <v>1322</v>
      </c>
      <c r="H272" s="185" t="s">
        <v>1323</v>
      </c>
      <c r="I272" s="189" t="s">
        <v>6150</v>
      </c>
      <c r="J272" s="185" t="s">
        <v>1325</v>
      </c>
      <c r="K272" s="185" t="s">
        <v>1326</v>
      </c>
      <c r="L272" s="133"/>
      <c r="M272" s="134"/>
      <c r="N272" s="134"/>
      <c r="O272" s="134"/>
      <c r="P272" s="134"/>
      <c r="Q272" s="134"/>
      <c r="R272" s="134"/>
      <c r="S272" s="134"/>
      <c r="T272" s="134"/>
      <c r="U272" s="134"/>
      <c r="V272" s="134"/>
      <c r="W272" s="134"/>
    </row>
    <row r="273" spans="1:23" s="25" customFormat="1" ht="45">
      <c r="A273" s="182">
        <v>272</v>
      </c>
      <c r="B273" s="185" t="s">
        <v>1299</v>
      </c>
      <c r="C273" s="186" t="s">
        <v>1273</v>
      </c>
      <c r="D273" s="187" t="s">
        <v>41</v>
      </c>
      <c r="E273" s="185"/>
      <c r="F273" s="185" t="s">
        <v>1327</v>
      </c>
      <c r="G273" s="185" t="s">
        <v>1328</v>
      </c>
      <c r="H273" s="185" t="s">
        <v>1329</v>
      </c>
      <c r="I273" s="189" t="s">
        <v>1330</v>
      </c>
      <c r="J273" s="185" t="s">
        <v>6360</v>
      </c>
      <c r="K273" s="217"/>
      <c r="L273" s="126"/>
      <c r="M273" s="125"/>
      <c r="N273" s="125"/>
      <c r="O273" s="125"/>
      <c r="P273" s="125"/>
      <c r="Q273" s="125"/>
      <c r="R273" s="125"/>
      <c r="S273" s="125"/>
      <c r="T273" s="125"/>
      <c r="U273" s="125"/>
      <c r="V273" s="125"/>
      <c r="W273" s="125"/>
    </row>
    <row r="274" spans="1:23" s="25" customFormat="1" ht="45">
      <c r="A274" s="182">
        <v>273</v>
      </c>
      <c r="B274" s="185" t="s">
        <v>1299</v>
      </c>
      <c r="C274" s="186" t="s">
        <v>1273</v>
      </c>
      <c r="D274" s="187" t="s">
        <v>88</v>
      </c>
      <c r="E274" s="185"/>
      <c r="F274" s="185" t="s">
        <v>1331</v>
      </c>
      <c r="G274" s="185" t="s">
        <v>1332</v>
      </c>
      <c r="H274" s="201" t="s">
        <v>1333</v>
      </c>
      <c r="I274" s="189" t="str">
        <f>HYPERLINK("mailto:orud.sch@gmail.com","orud.sch@gmail.com")</f>
        <v>orud.sch@gmail.com</v>
      </c>
      <c r="J274" s="185" t="s">
        <v>1334</v>
      </c>
      <c r="K274" s="185" t="s">
        <v>1335</v>
      </c>
      <c r="L274" s="126"/>
      <c r="M274" s="125"/>
      <c r="N274" s="125"/>
      <c r="O274" s="125"/>
      <c r="P274" s="125"/>
      <c r="Q274" s="125"/>
      <c r="R274" s="125"/>
      <c r="S274" s="125"/>
      <c r="T274" s="125"/>
      <c r="U274" s="125"/>
      <c r="V274" s="125"/>
      <c r="W274" s="125"/>
    </row>
    <row r="275" spans="1:23" s="25" customFormat="1" ht="33.75">
      <c r="A275" s="182">
        <v>274</v>
      </c>
      <c r="B275" s="185" t="s">
        <v>1299</v>
      </c>
      <c r="C275" s="186" t="s">
        <v>1273</v>
      </c>
      <c r="D275" s="187" t="s">
        <v>223</v>
      </c>
      <c r="E275" s="185"/>
      <c r="F275" s="185" t="s">
        <v>1336</v>
      </c>
      <c r="G275" s="185" t="s">
        <v>1337</v>
      </c>
      <c r="H275" s="185" t="s">
        <v>1338</v>
      </c>
      <c r="I275" s="189" t="s">
        <v>1339</v>
      </c>
      <c r="J275" s="185" t="s">
        <v>1340</v>
      </c>
      <c r="K275" s="185" t="s">
        <v>1341</v>
      </c>
      <c r="L275" s="126"/>
      <c r="M275" s="125"/>
      <c r="N275" s="125"/>
      <c r="O275" s="125"/>
      <c r="P275" s="125"/>
      <c r="Q275" s="125"/>
      <c r="R275" s="125"/>
      <c r="S275" s="125"/>
      <c r="T275" s="125"/>
      <c r="U275" s="125"/>
      <c r="V275" s="125"/>
      <c r="W275" s="125"/>
    </row>
    <row r="276" spans="1:23" s="25" customFormat="1" ht="67.5">
      <c r="A276" s="182">
        <v>275</v>
      </c>
      <c r="B276" s="185" t="s">
        <v>1299</v>
      </c>
      <c r="C276" s="186" t="s">
        <v>1273</v>
      </c>
      <c r="D276" s="187" t="s">
        <v>235</v>
      </c>
      <c r="E276" s="185"/>
      <c r="F276" s="185" t="s">
        <v>6214</v>
      </c>
      <c r="G276" s="185" t="s">
        <v>1342</v>
      </c>
      <c r="H276" s="185" t="s">
        <v>1343</v>
      </c>
      <c r="I276" s="189" t="s">
        <v>1344</v>
      </c>
      <c r="J276" s="185" t="s">
        <v>1345</v>
      </c>
      <c r="K276" s="185" t="s">
        <v>1346</v>
      </c>
      <c r="L276" s="126"/>
      <c r="M276" s="125"/>
      <c r="N276" s="125"/>
      <c r="O276" s="125"/>
      <c r="P276" s="125"/>
      <c r="Q276" s="125"/>
      <c r="R276" s="125"/>
      <c r="S276" s="125"/>
      <c r="T276" s="125"/>
      <c r="U276" s="125"/>
      <c r="V276" s="125"/>
      <c r="W276" s="125"/>
    </row>
    <row r="277" spans="1:23" s="25" customFormat="1" ht="56.25">
      <c r="A277" s="182">
        <v>276</v>
      </c>
      <c r="B277" s="185" t="s">
        <v>1299</v>
      </c>
      <c r="C277" s="186" t="s">
        <v>1273</v>
      </c>
      <c r="D277" s="187" t="s">
        <v>247</v>
      </c>
      <c r="E277" s="185" t="s">
        <v>6693</v>
      </c>
      <c r="F277" s="185" t="s">
        <v>1348</v>
      </c>
      <c r="G277" s="185" t="s">
        <v>1349</v>
      </c>
      <c r="H277" s="185" t="s">
        <v>1350</v>
      </c>
      <c r="I277" s="189" t="s">
        <v>6149</v>
      </c>
      <c r="J277" s="185" t="s">
        <v>1352</v>
      </c>
      <c r="K277" s="185" t="s">
        <v>1353</v>
      </c>
      <c r="L277" s="124"/>
      <c r="M277" s="125"/>
      <c r="N277" s="125"/>
      <c r="O277" s="125"/>
      <c r="P277" s="125"/>
      <c r="Q277" s="125"/>
      <c r="R277" s="125"/>
      <c r="S277" s="125"/>
      <c r="T277" s="125"/>
      <c r="U277" s="125"/>
      <c r="V277" s="125"/>
      <c r="W277" s="125"/>
    </row>
    <row r="278" spans="1:23" s="25" customFormat="1" ht="78.75">
      <c r="A278" s="182">
        <v>277</v>
      </c>
      <c r="B278" s="185" t="s">
        <v>1299</v>
      </c>
      <c r="C278" s="186" t="s">
        <v>1273</v>
      </c>
      <c r="D278" s="187" t="s">
        <v>253</v>
      </c>
      <c r="E278" s="185"/>
      <c r="F278" s="191" t="s">
        <v>1354</v>
      </c>
      <c r="G278" s="191"/>
      <c r="H278" s="191"/>
      <c r="I278" s="194"/>
      <c r="J278" s="191"/>
      <c r="K278" s="191" t="s">
        <v>89</v>
      </c>
      <c r="L278" s="124"/>
      <c r="M278" s="125"/>
      <c r="N278" s="125"/>
      <c r="O278" s="125"/>
      <c r="P278" s="125"/>
      <c r="Q278" s="125"/>
      <c r="R278" s="125"/>
      <c r="S278" s="125"/>
      <c r="T278" s="125"/>
      <c r="U278" s="125"/>
      <c r="V278" s="125"/>
      <c r="W278" s="125"/>
    </row>
    <row r="279" spans="1:23" s="25" customFormat="1" ht="78.75">
      <c r="A279" s="182">
        <v>278</v>
      </c>
      <c r="B279" s="185" t="s">
        <v>1299</v>
      </c>
      <c r="C279" s="186" t="s">
        <v>1273</v>
      </c>
      <c r="D279" s="187" t="s">
        <v>259</v>
      </c>
      <c r="E279" s="185"/>
      <c r="F279" s="191" t="s">
        <v>1355</v>
      </c>
      <c r="G279" s="191"/>
      <c r="H279" s="191"/>
      <c r="I279" s="194"/>
      <c r="J279" s="191"/>
      <c r="K279" s="191" t="s">
        <v>89</v>
      </c>
      <c r="L279" s="124"/>
      <c r="M279" s="125"/>
      <c r="N279" s="125"/>
      <c r="O279" s="125"/>
      <c r="P279" s="125"/>
      <c r="Q279" s="125"/>
      <c r="R279" s="125"/>
      <c r="S279" s="125"/>
      <c r="T279" s="125"/>
      <c r="U279" s="125"/>
      <c r="V279" s="125"/>
      <c r="W279" s="125"/>
    </row>
    <row r="280" spans="1:23" s="25" customFormat="1" ht="90">
      <c r="A280" s="182">
        <v>279</v>
      </c>
      <c r="B280" s="185" t="s">
        <v>1299</v>
      </c>
      <c r="C280" s="186" t="s">
        <v>1273</v>
      </c>
      <c r="D280" s="187" t="s">
        <v>271</v>
      </c>
      <c r="E280" s="185" t="s">
        <v>6693</v>
      </c>
      <c r="F280" s="185" t="s">
        <v>1357</v>
      </c>
      <c r="G280" s="185" t="s">
        <v>1358</v>
      </c>
      <c r="H280" s="185" t="s">
        <v>1359</v>
      </c>
      <c r="I280" s="189" t="s">
        <v>1360</v>
      </c>
      <c r="J280" s="185" t="s">
        <v>1361</v>
      </c>
      <c r="K280" s="185" t="s">
        <v>1362</v>
      </c>
      <c r="L280" s="126"/>
      <c r="M280" s="125"/>
      <c r="N280" s="125"/>
      <c r="O280" s="125"/>
      <c r="P280" s="125"/>
      <c r="Q280" s="125"/>
      <c r="R280" s="125"/>
      <c r="S280" s="125"/>
      <c r="T280" s="125"/>
      <c r="U280" s="125"/>
      <c r="V280" s="125"/>
      <c r="W280" s="125"/>
    </row>
    <row r="281" spans="1:23" s="25" customFormat="1" ht="56.25">
      <c r="A281" s="182">
        <v>280</v>
      </c>
      <c r="B281" s="189" t="s">
        <v>1299</v>
      </c>
      <c r="C281" s="202" t="s">
        <v>1273</v>
      </c>
      <c r="D281" s="203" t="s">
        <v>277</v>
      </c>
      <c r="E281" s="189"/>
      <c r="F281" s="189" t="s">
        <v>1363</v>
      </c>
      <c r="G281" s="189" t="s">
        <v>1364</v>
      </c>
      <c r="H281" s="189" t="s">
        <v>1365</v>
      </c>
      <c r="I281" s="189" t="s">
        <v>1366</v>
      </c>
      <c r="J281" s="189" t="s">
        <v>1367</v>
      </c>
      <c r="K281" s="189" t="s">
        <v>1368</v>
      </c>
      <c r="L281" s="124"/>
      <c r="M281" s="125"/>
      <c r="N281" s="125"/>
      <c r="O281" s="125"/>
      <c r="P281" s="125"/>
      <c r="Q281" s="125"/>
      <c r="R281" s="125"/>
      <c r="S281" s="125"/>
      <c r="T281" s="125"/>
      <c r="U281" s="125"/>
      <c r="V281" s="125"/>
      <c r="W281" s="125"/>
    </row>
    <row r="282" spans="1:23" s="25" customFormat="1" ht="67.5">
      <c r="A282" s="182">
        <v>281</v>
      </c>
      <c r="B282" s="185" t="s">
        <v>1369</v>
      </c>
      <c r="C282" s="186" t="s">
        <v>1280</v>
      </c>
      <c r="D282" s="187" t="s">
        <v>11</v>
      </c>
      <c r="E282" s="185"/>
      <c r="F282" s="185" t="s">
        <v>6361</v>
      </c>
      <c r="G282" s="185" t="s">
        <v>1370</v>
      </c>
      <c r="H282" s="185" t="s">
        <v>1371</v>
      </c>
      <c r="I282" s="190" t="s">
        <v>6082</v>
      </c>
      <c r="J282" s="185" t="s">
        <v>1373</v>
      </c>
      <c r="K282" s="185" t="s">
        <v>1374</v>
      </c>
      <c r="L282" s="126"/>
      <c r="M282" s="125"/>
      <c r="N282" s="125"/>
      <c r="O282" s="125"/>
      <c r="P282" s="125"/>
      <c r="Q282" s="125"/>
      <c r="R282" s="125"/>
      <c r="S282" s="125"/>
      <c r="T282" s="125"/>
      <c r="U282" s="125"/>
      <c r="V282" s="125"/>
      <c r="W282" s="125"/>
    </row>
    <row r="283" spans="1:23" s="25" customFormat="1" ht="67.5">
      <c r="A283" s="182">
        <v>282</v>
      </c>
      <c r="B283" s="185" t="s">
        <v>1369</v>
      </c>
      <c r="C283" s="186" t="s">
        <v>1280</v>
      </c>
      <c r="D283" s="187" t="s">
        <v>16</v>
      </c>
      <c r="E283" s="185"/>
      <c r="F283" s="185" t="s">
        <v>1375</v>
      </c>
      <c r="G283" s="185" t="s">
        <v>1376</v>
      </c>
      <c r="H283" s="185" t="s">
        <v>1377</v>
      </c>
      <c r="I283" s="189" t="s">
        <v>1378</v>
      </c>
      <c r="J283" s="185" t="s">
        <v>1379</v>
      </c>
      <c r="K283" s="185" t="s">
        <v>1380</v>
      </c>
      <c r="L283" s="126"/>
      <c r="M283" s="125"/>
      <c r="N283" s="125"/>
      <c r="O283" s="125"/>
      <c r="P283" s="125"/>
      <c r="Q283" s="125"/>
      <c r="R283" s="125"/>
      <c r="S283" s="125"/>
      <c r="T283" s="125"/>
      <c r="U283" s="125"/>
      <c r="V283" s="125"/>
      <c r="W283" s="125"/>
    </row>
    <row r="284" spans="1:23" s="25" customFormat="1" ht="56.25">
      <c r="A284" s="182">
        <v>283</v>
      </c>
      <c r="B284" s="185" t="s">
        <v>1369</v>
      </c>
      <c r="C284" s="186" t="s">
        <v>1280</v>
      </c>
      <c r="D284" s="187" t="s">
        <v>22</v>
      </c>
      <c r="E284" s="185"/>
      <c r="F284" s="185" t="s">
        <v>1381</v>
      </c>
      <c r="G284" s="185" t="s">
        <v>1382</v>
      </c>
      <c r="H284" s="185" t="s">
        <v>1383</v>
      </c>
      <c r="I284" s="189" t="s">
        <v>1384</v>
      </c>
      <c r="J284" s="185" t="s">
        <v>1385</v>
      </c>
      <c r="K284" s="185" t="s">
        <v>1386</v>
      </c>
      <c r="L284" s="126"/>
      <c r="M284" s="125"/>
      <c r="N284" s="125"/>
      <c r="O284" s="125"/>
      <c r="P284" s="125"/>
      <c r="Q284" s="125"/>
      <c r="R284" s="125"/>
      <c r="S284" s="125"/>
      <c r="T284" s="125"/>
      <c r="U284" s="125"/>
      <c r="V284" s="125"/>
      <c r="W284" s="125"/>
    </row>
    <row r="285" spans="1:23" s="25" customFormat="1" ht="78.75">
      <c r="A285" s="182">
        <v>284</v>
      </c>
      <c r="B285" s="185" t="s">
        <v>1369</v>
      </c>
      <c r="C285" s="186" t="s">
        <v>1280</v>
      </c>
      <c r="D285" s="187" t="s">
        <v>29</v>
      </c>
      <c r="E285" s="185"/>
      <c r="F285" s="185" t="s">
        <v>6362</v>
      </c>
      <c r="G285" s="185" t="s">
        <v>1387</v>
      </c>
      <c r="H285" s="185" t="s">
        <v>1388</v>
      </c>
      <c r="I285" s="189" t="s">
        <v>1389</v>
      </c>
      <c r="J285" s="185" t="s">
        <v>1390</v>
      </c>
      <c r="K285" s="185" t="s">
        <v>1391</v>
      </c>
      <c r="L285" s="124"/>
      <c r="M285" s="125"/>
      <c r="N285" s="125"/>
      <c r="O285" s="125"/>
      <c r="P285" s="125"/>
      <c r="Q285" s="125"/>
      <c r="R285" s="125"/>
      <c r="S285" s="125"/>
      <c r="T285" s="125"/>
      <c r="U285" s="125"/>
      <c r="V285" s="125"/>
      <c r="W285" s="125"/>
    </row>
    <row r="286" spans="1:23" s="25" customFormat="1" ht="67.5">
      <c r="A286" s="182">
        <v>285</v>
      </c>
      <c r="B286" s="185" t="s">
        <v>1369</v>
      </c>
      <c r="C286" s="186" t="s">
        <v>1280</v>
      </c>
      <c r="D286" s="187" t="s">
        <v>32</v>
      </c>
      <c r="E286" s="185"/>
      <c r="F286" s="185" t="s">
        <v>6363</v>
      </c>
      <c r="G286" s="185" t="s">
        <v>1392</v>
      </c>
      <c r="H286" s="185" t="s">
        <v>1393</v>
      </c>
      <c r="I286" s="189" t="s">
        <v>1394</v>
      </c>
      <c r="J286" s="185" t="s">
        <v>1395</v>
      </c>
      <c r="K286" s="185" t="s">
        <v>1396</v>
      </c>
      <c r="L286" s="124"/>
      <c r="M286" s="125"/>
      <c r="N286" s="125"/>
      <c r="O286" s="125"/>
      <c r="P286" s="125"/>
      <c r="Q286" s="125"/>
      <c r="R286" s="125"/>
      <c r="S286" s="125"/>
      <c r="T286" s="125"/>
      <c r="U286" s="125"/>
      <c r="V286" s="125"/>
      <c r="W286" s="125"/>
    </row>
    <row r="287" spans="1:23" s="25" customFormat="1" ht="90">
      <c r="A287" s="182">
        <v>286</v>
      </c>
      <c r="B287" s="185" t="s">
        <v>1397</v>
      </c>
      <c r="C287" s="186" t="s">
        <v>1398</v>
      </c>
      <c r="D287" s="187" t="s">
        <v>11</v>
      </c>
      <c r="E287" s="185"/>
      <c r="F287" s="185" t="s">
        <v>6364</v>
      </c>
      <c r="G287" s="185" t="s">
        <v>1399</v>
      </c>
      <c r="H287" s="185" t="s">
        <v>1400</v>
      </c>
      <c r="I287" s="189" t="s">
        <v>1401</v>
      </c>
      <c r="J287" s="185" t="s">
        <v>1402</v>
      </c>
      <c r="K287" s="185" t="s">
        <v>1403</v>
      </c>
      <c r="L287" s="126"/>
      <c r="M287" s="125"/>
      <c r="N287" s="125"/>
      <c r="O287" s="125"/>
      <c r="P287" s="125"/>
      <c r="Q287" s="125"/>
      <c r="R287" s="125"/>
      <c r="S287" s="125"/>
      <c r="T287" s="125"/>
      <c r="U287" s="125"/>
      <c r="V287" s="125"/>
      <c r="W287" s="125"/>
    </row>
    <row r="288" spans="1:23" s="25" customFormat="1" ht="45">
      <c r="A288" s="182">
        <v>287</v>
      </c>
      <c r="B288" s="185" t="s">
        <v>1397</v>
      </c>
      <c r="C288" s="186" t="s">
        <v>1398</v>
      </c>
      <c r="D288" s="187" t="s">
        <v>16</v>
      </c>
      <c r="E288" s="185"/>
      <c r="F288" s="185" t="s">
        <v>6365</v>
      </c>
      <c r="G288" s="185" t="s">
        <v>1404</v>
      </c>
      <c r="H288" s="185" t="s">
        <v>1405</v>
      </c>
      <c r="I288" s="189" t="s">
        <v>6083</v>
      </c>
      <c r="J288" s="185" t="s">
        <v>1407</v>
      </c>
      <c r="K288" s="185" t="s">
        <v>1408</v>
      </c>
      <c r="L288" s="126"/>
      <c r="M288" s="125"/>
      <c r="N288" s="125"/>
      <c r="O288" s="125"/>
      <c r="P288" s="125"/>
      <c r="Q288" s="125"/>
      <c r="R288" s="125"/>
      <c r="S288" s="125"/>
      <c r="T288" s="125"/>
      <c r="U288" s="125"/>
      <c r="V288" s="125"/>
      <c r="W288" s="125"/>
    </row>
    <row r="289" spans="1:23" s="25" customFormat="1" ht="45">
      <c r="A289" s="182">
        <v>288</v>
      </c>
      <c r="B289" s="185" t="s">
        <v>1397</v>
      </c>
      <c r="C289" s="186" t="s">
        <v>1398</v>
      </c>
      <c r="D289" s="187" t="s">
        <v>22</v>
      </c>
      <c r="E289" s="185"/>
      <c r="F289" s="185" t="s">
        <v>6366</v>
      </c>
      <c r="G289" s="185" t="s">
        <v>1409</v>
      </c>
      <c r="H289" s="185" t="s">
        <v>1410</v>
      </c>
      <c r="I289" s="189" t="s">
        <v>1411</v>
      </c>
      <c r="J289" s="185" t="s">
        <v>1412</v>
      </c>
      <c r="K289" s="185" t="s">
        <v>1413</v>
      </c>
      <c r="L289" s="124"/>
      <c r="M289" s="125"/>
      <c r="N289" s="125"/>
      <c r="O289" s="125"/>
      <c r="P289" s="125"/>
      <c r="Q289" s="125"/>
      <c r="R289" s="125"/>
      <c r="S289" s="125"/>
      <c r="T289" s="125"/>
      <c r="U289" s="125"/>
      <c r="V289" s="125"/>
      <c r="W289" s="125"/>
    </row>
    <row r="290" spans="1:23" s="25" customFormat="1" ht="45">
      <c r="A290" s="182">
        <v>289</v>
      </c>
      <c r="B290" s="185" t="s">
        <v>1397</v>
      </c>
      <c r="C290" s="186" t="s">
        <v>1398</v>
      </c>
      <c r="D290" s="187" t="s">
        <v>29</v>
      </c>
      <c r="E290" s="185"/>
      <c r="F290" s="185" t="s">
        <v>1414</v>
      </c>
      <c r="G290" s="185" t="s">
        <v>1415</v>
      </c>
      <c r="H290" s="185">
        <v>89044585180</v>
      </c>
      <c r="I290" s="189" t="s">
        <v>1416</v>
      </c>
      <c r="J290" s="185" t="s">
        <v>1417</v>
      </c>
      <c r="K290" s="185"/>
      <c r="L290" s="124"/>
      <c r="M290" s="125"/>
      <c r="N290" s="125"/>
      <c r="O290" s="125"/>
      <c r="P290" s="125"/>
      <c r="Q290" s="125"/>
      <c r="R290" s="125"/>
      <c r="S290" s="125"/>
      <c r="T290" s="125"/>
      <c r="U290" s="125"/>
      <c r="V290" s="125"/>
      <c r="W290" s="125"/>
    </row>
    <row r="291" spans="1:23" s="25" customFormat="1" ht="67.5">
      <c r="A291" s="182">
        <v>290</v>
      </c>
      <c r="B291" s="185" t="s">
        <v>1418</v>
      </c>
      <c r="C291" s="199" t="s">
        <v>1282</v>
      </c>
      <c r="D291" s="187" t="s">
        <v>11</v>
      </c>
      <c r="E291" s="185"/>
      <c r="F291" s="185" t="s">
        <v>1419</v>
      </c>
      <c r="G291" s="185" t="s">
        <v>1420</v>
      </c>
      <c r="H291" s="185" t="s">
        <v>1421</v>
      </c>
      <c r="I291" s="189" t="s">
        <v>6049</v>
      </c>
      <c r="J291" s="185" t="s">
        <v>1423</v>
      </c>
      <c r="K291" s="185"/>
      <c r="L291" s="144"/>
      <c r="M291" s="138"/>
      <c r="N291" s="138"/>
      <c r="O291" s="138"/>
      <c r="P291" s="138"/>
      <c r="Q291" s="138"/>
      <c r="R291" s="138"/>
      <c r="S291" s="138"/>
      <c r="T291" s="138"/>
      <c r="U291" s="138"/>
      <c r="V291" s="138"/>
      <c r="W291" s="138"/>
    </row>
    <row r="292" spans="1:23" s="25" customFormat="1" ht="78.75">
      <c r="A292" s="182">
        <v>291</v>
      </c>
      <c r="B292" s="185" t="s">
        <v>1418</v>
      </c>
      <c r="C292" s="186" t="s">
        <v>1282</v>
      </c>
      <c r="D292" s="187" t="s">
        <v>16</v>
      </c>
      <c r="E292" s="185"/>
      <c r="F292" s="185" t="s">
        <v>6367</v>
      </c>
      <c r="G292" s="185" t="s">
        <v>1424</v>
      </c>
      <c r="H292" s="185" t="s">
        <v>1425</v>
      </c>
      <c r="I292" s="189" t="s">
        <v>1426</v>
      </c>
      <c r="J292" s="185" t="s">
        <v>1427</v>
      </c>
      <c r="K292" s="185" t="s">
        <v>1428</v>
      </c>
      <c r="L292" s="143"/>
      <c r="M292" s="130"/>
      <c r="N292" s="130"/>
      <c r="O292" s="130"/>
      <c r="P292" s="130"/>
      <c r="Q292" s="130"/>
      <c r="R292" s="130"/>
      <c r="S292" s="130"/>
      <c r="T292" s="130"/>
      <c r="U292" s="130"/>
      <c r="V292" s="130"/>
      <c r="W292" s="130"/>
    </row>
    <row r="293" spans="1:23" s="25" customFormat="1" ht="45">
      <c r="A293" s="182">
        <v>292</v>
      </c>
      <c r="B293" s="185" t="s">
        <v>1418</v>
      </c>
      <c r="C293" s="186" t="s">
        <v>1282</v>
      </c>
      <c r="D293" s="187" t="s">
        <v>29</v>
      </c>
      <c r="E293" s="185"/>
      <c r="F293" s="185" t="s">
        <v>1429</v>
      </c>
      <c r="G293" s="185" t="s">
        <v>1430</v>
      </c>
      <c r="H293" s="185" t="s">
        <v>1431</v>
      </c>
      <c r="I293" s="189" t="s">
        <v>1432</v>
      </c>
      <c r="J293" s="185" t="s">
        <v>1433</v>
      </c>
      <c r="K293" s="185"/>
      <c r="L293" s="126"/>
      <c r="M293" s="125"/>
      <c r="N293" s="125"/>
      <c r="O293" s="125"/>
      <c r="P293" s="125"/>
      <c r="Q293" s="125"/>
      <c r="R293" s="125"/>
      <c r="S293" s="125"/>
      <c r="T293" s="125"/>
      <c r="U293" s="125"/>
      <c r="V293" s="125"/>
      <c r="W293" s="125"/>
    </row>
    <row r="294" spans="1:23" s="25" customFormat="1" ht="56.25">
      <c r="A294" s="182">
        <v>293</v>
      </c>
      <c r="B294" s="185" t="s">
        <v>1418</v>
      </c>
      <c r="C294" s="186" t="s">
        <v>1282</v>
      </c>
      <c r="D294" s="187" t="s">
        <v>32</v>
      </c>
      <c r="E294" s="185"/>
      <c r="F294" s="185" t="s">
        <v>6368</v>
      </c>
      <c r="G294" s="185" t="s">
        <v>1434</v>
      </c>
      <c r="H294" s="201" t="s">
        <v>1435</v>
      </c>
      <c r="I294" s="189" t="s">
        <v>6048</v>
      </c>
      <c r="J294" s="185" t="s">
        <v>1437</v>
      </c>
      <c r="K294" s="201" t="s">
        <v>1438</v>
      </c>
      <c r="L294" s="181"/>
      <c r="M294" s="120"/>
      <c r="N294" s="120"/>
      <c r="O294" s="120"/>
      <c r="P294" s="120"/>
      <c r="Q294" s="120"/>
      <c r="R294" s="120"/>
      <c r="S294" s="120"/>
      <c r="T294" s="120"/>
      <c r="U294" s="120"/>
      <c r="V294" s="120"/>
      <c r="W294" s="120"/>
    </row>
    <row r="295" spans="1:23" s="25" customFormat="1" ht="45">
      <c r="A295" s="182">
        <v>294</v>
      </c>
      <c r="B295" s="185" t="s">
        <v>1439</v>
      </c>
      <c r="C295" s="186" t="s">
        <v>1288</v>
      </c>
      <c r="D295" s="187" t="s">
        <v>11</v>
      </c>
      <c r="E295" s="185" t="s">
        <v>6693</v>
      </c>
      <c r="F295" s="185" t="s">
        <v>1440</v>
      </c>
      <c r="G295" s="185" t="s">
        <v>1441</v>
      </c>
      <c r="H295" s="185" t="s">
        <v>1442</v>
      </c>
      <c r="I295" s="189" t="s">
        <v>6084</v>
      </c>
      <c r="J295" s="185" t="s">
        <v>1444</v>
      </c>
      <c r="K295" s="185" t="s">
        <v>1445</v>
      </c>
      <c r="L295" s="124"/>
      <c r="M295" s="125"/>
      <c r="N295" s="125"/>
      <c r="O295" s="125"/>
      <c r="P295" s="125"/>
      <c r="Q295" s="125"/>
      <c r="R295" s="125"/>
      <c r="S295" s="125"/>
      <c r="T295" s="125"/>
      <c r="U295" s="125"/>
      <c r="V295" s="125"/>
      <c r="W295" s="125"/>
    </row>
    <row r="296" spans="1:23" s="25" customFormat="1" ht="33.75">
      <c r="A296" s="182">
        <v>295</v>
      </c>
      <c r="B296" s="185" t="s">
        <v>1439</v>
      </c>
      <c r="C296" s="186" t="s">
        <v>1288</v>
      </c>
      <c r="D296" s="187" t="s">
        <v>16</v>
      </c>
      <c r="E296" s="185"/>
      <c r="F296" s="185" t="s">
        <v>6369</v>
      </c>
      <c r="G296" s="185" t="s">
        <v>1446</v>
      </c>
      <c r="H296" s="185" t="s">
        <v>1447</v>
      </c>
      <c r="I296" s="189" t="s">
        <v>1448</v>
      </c>
      <c r="J296" s="185" t="s">
        <v>1449</v>
      </c>
      <c r="K296" s="185"/>
      <c r="L296" s="126"/>
      <c r="M296" s="125"/>
      <c r="N296" s="125"/>
      <c r="O296" s="125"/>
      <c r="P296" s="125"/>
      <c r="Q296" s="125"/>
      <c r="R296" s="125"/>
      <c r="S296" s="125"/>
      <c r="T296" s="125"/>
      <c r="U296" s="125"/>
      <c r="V296" s="125"/>
      <c r="W296" s="125"/>
    </row>
    <row r="297" spans="1:23" s="25" customFormat="1" ht="45">
      <c r="A297" s="182">
        <v>296</v>
      </c>
      <c r="B297" s="185" t="s">
        <v>1439</v>
      </c>
      <c r="C297" s="186" t="s">
        <v>1288</v>
      </c>
      <c r="D297" s="187" t="s">
        <v>22</v>
      </c>
      <c r="E297" s="185"/>
      <c r="F297" s="185" t="s">
        <v>6370</v>
      </c>
      <c r="G297" s="185" t="s">
        <v>1450</v>
      </c>
      <c r="H297" s="185" t="s">
        <v>1451</v>
      </c>
      <c r="I297" s="189" t="s">
        <v>1452</v>
      </c>
      <c r="J297" s="185" t="s">
        <v>1453</v>
      </c>
      <c r="K297" s="185"/>
      <c r="L297" s="126"/>
      <c r="M297" s="125"/>
      <c r="N297" s="125"/>
      <c r="O297" s="125"/>
      <c r="P297" s="125"/>
      <c r="Q297" s="125"/>
      <c r="R297" s="125"/>
      <c r="S297" s="125"/>
      <c r="T297" s="125"/>
      <c r="U297" s="125"/>
      <c r="V297" s="125"/>
      <c r="W297" s="125"/>
    </row>
    <row r="298" spans="1:23" s="25" customFormat="1" ht="33.75">
      <c r="A298" s="182">
        <v>297</v>
      </c>
      <c r="B298" s="185" t="s">
        <v>1439</v>
      </c>
      <c r="C298" s="186" t="s">
        <v>1288</v>
      </c>
      <c r="D298" s="187" t="s">
        <v>29</v>
      </c>
      <c r="E298" s="185"/>
      <c r="F298" s="185" t="s">
        <v>1454</v>
      </c>
      <c r="G298" s="185" t="s">
        <v>1455</v>
      </c>
      <c r="H298" s="185" t="s">
        <v>1456</v>
      </c>
      <c r="I298" s="189" t="s">
        <v>1457</v>
      </c>
      <c r="J298" s="185" t="s">
        <v>1458</v>
      </c>
      <c r="K298" s="185" t="s">
        <v>1459</v>
      </c>
      <c r="L298" s="126"/>
      <c r="M298" s="125"/>
      <c r="N298" s="125"/>
      <c r="O298" s="125"/>
      <c r="P298" s="125"/>
      <c r="Q298" s="125"/>
      <c r="R298" s="125"/>
      <c r="S298" s="125"/>
      <c r="T298" s="125"/>
      <c r="U298" s="125"/>
      <c r="V298" s="125"/>
      <c r="W298" s="125"/>
    </row>
    <row r="299" spans="1:23" s="25" customFormat="1" ht="45">
      <c r="A299" s="182">
        <v>298</v>
      </c>
      <c r="B299" s="185" t="s">
        <v>1439</v>
      </c>
      <c r="C299" s="186" t="s">
        <v>1288</v>
      </c>
      <c r="D299" s="187" t="s">
        <v>32</v>
      </c>
      <c r="E299" s="185"/>
      <c r="F299" s="185" t="s">
        <v>6371</v>
      </c>
      <c r="G299" s="185" t="s">
        <v>1460</v>
      </c>
      <c r="H299" s="185" t="s">
        <v>1461</v>
      </c>
      <c r="I299" s="189" t="s">
        <v>1462</v>
      </c>
      <c r="J299" s="185" t="s">
        <v>1463</v>
      </c>
      <c r="K299" s="185"/>
      <c r="L299" s="126"/>
      <c r="M299" s="125"/>
      <c r="N299" s="125"/>
      <c r="O299" s="125"/>
      <c r="P299" s="125"/>
      <c r="Q299" s="125"/>
      <c r="R299" s="125"/>
      <c r="S299" s="125"/>
      <c r="T299" s="125"/>
      <c r="U299" s="125"/>
      <c r="V299" s="125"/>
      <c r="W299" s="125"/>
    </row>
    <row r="300" spans="1:23" s="25" customFormat="1" ht="45">
      <c r="A300" s="182">
        <v>299</v>
      </c>
      <c r="B300" s="185" t="s">
        <v>1439</v>
      </c>
      <c r="C300" s="186" t="s">
        <v>1288</v>
      </c>
      <c r="D300" s="187" t="s">
        <v>72</v>
      </c>
      <c r="E300" s="185"/>
      <c r="F300" s="185" t="s">
        <v>6372</v>
      </c>
      <c r="G300" s="185" t="s">
        <v>1464</v>
      </c>
      <c r="H300" s="185" t="s">
        <v>1465</v>
      </c>
      <c r="I300" s="189" t="s">
        <v>1466</v>
      </c>
      <c r="J300" s="185" t="s">
        <v>1467</v>
      </c>
      <c r="K300" s="185"/>
      <c r="L300" s="126"/>
      <c r="M300" s="125"/>
      <c r="N300" s="125"/>
      <c r="O300" s="125"/>
      <c r="P300" s="125"/>
      <c r="Q300" s="125"/>
      <c r="R300" s="125"/>
      <c r="S300" s="125"/>
      <c r="T300" s="125"/>
      <c r="U300" s="125"/>
      <c r="V300" s="125"/>
      <c r="W300" s="125"/>
    </row>
    <row r="301" spans="1:23" s="25" customFormat="1" ht="45">
      <c r="A301" s="182">
        <v>300</v>
      </c>
      <c r="B301" s="185" t="s">
        <v>1439</v>
      </c>
      <c r="C301" s="186" t="s">
        <v>1288</v>
      </c>
      <c r="D301" s="187" t="s">
        <v>37</v>
      </c>
      <c r="E301" s="185"/>
      <c r="F301" s="185" t="s">
        <v>6373</v>
      </c>
      <c r="G301" s="185" t="s">
        <v>1468</v>
      </c>
      <c r="H301" s="185" t="s">
        <v>1469</v>
      </c>
      <c r="I301" s="189" t="s">
        <v>1470</v>
      </c>
      <c r="J301" s="185" t="s">
        <v>1471</v>
      </c>
      <c r="K301" s="185"/>
      <c r="L301" s="126"/>
      <c r="M301" s="125"/>
      <c r="N301" s="125"/>
      <c r="O301" s="125"/>
      <c r="P301" s="125"/>
      <c r="Q301" s="125"/>
      <c r="R301" s="125"/>
      <c r="S301" s="125"/>
      <c r="T301" s="125"/>
      <c r="U301" s="125"/>
      <c r="V301" s="125"/>
      <c r="W301" s="125"/>
    </row>
    <row r="302" spans="1:23" s="25" customFormat="1" ht="45">
      <c r="A302" s="182">
        <v>301</v>
      </c>
      <c r="B302" s="185" t="s">
        <v>1439</v>
      </c>
      <c r="C302" s="186" t="s">
        <v>1288</v>
      </c>
      <c r="D302" s="187" t="s">
        <v>41</v>
      </c>
      <c r="E302" s="185"/>
      <c r="F302" s="185" t="s">
        <v>1472</v>
      </c>
      <c r="G302" s="185" t="s">
        <v>1473</v>
      </c>
      <c r="H302" s="185" t="s">
        <v>1474</v>
      </c>
      <c r="I302" s="189" t="s">
        <v>1475</v>
      </c>
      <c r="J302" s="185" t="s">
        <v>1476</v>
      </c>
      <c r="K302" s="185"/>
      <c r="L302" s="126"/>
      <c r="M302" s="125"/>
      <c r="N302" s="125"/>
      <c r="O302" s="125"/>
      <c r="P302" s="125"/>
      <c r="Q302" s="125"/>
      <c r="R302" s="125"/>
      <c r="S302" s="125"/>
      <c r="T302" s="125"/>
      <c r="U302" s="125"/>
      <c r="V302" s="125"/>
      <c r="W302" s="125"/>
    </row>
    <row r="303" spans="1:23" s="25" customFormat="1" ht="45">
      <c r="A303" s="182">
        <v>302</v>
      </c>
      <c r="B303" s="185" t="s">
        <v>1439</v>
      </c>
      <c r="C303" s="186" t="s">
        <v>1288</v>
      </c>
      <c r="D303" s="187" t="s">
        <v>88</v>
      </c>
      <c r="E303" s="185"/>
      <c r="F303" s="185" t="s">
        <v>6374</v>
      </c>
      <c r="G303" s="185" t="s">
        <v>1477</v>
      </c>
      <c r="H303" s="185" t="s">
        <v>1478</v>
      </c>
      <c r="I303" s="189" t="s">
        <v>1479</v>
      </c>
      <c r="J303" s="185" t="s">
        <v>1480</v>
      </c>
      <c r="K303" s="185"/>
      <c r="L303" s="126"/>
      <c r="M303" s="125"/>
      <c r="N303" s="125"/>
      <c r="O303" s="125"/>
      <c r="P303" s="125"/>
      <c r="Q303" s="125"/>
      <c r="R303" s="125"/>
      <c r="S303" s="125"/>
      <c r="T303" s="125"/>
      <c r="U303" s="125"/>
      <c r="V303" s="125"/>
      <c r="W303" s="125"/>
    </row>
    <row r="304" spans="1:23" s="25" customFormat="1" ht="45">
      <c r="A304" s="182">
        <v>303</v>
      </c>
      <c r="B304" s="185" t="s">
        <v>1439</v>
      </c>
      <c r="C304" s="186" t="s">
        <v>1288</v>
      </c>
      <c r="D304" s="187">
        <v>10</v>
      </c>
      <c r="E304" s="185"/>
      <c r="F304" s="185" t="s">
        <v>6375</v>
      </c>
      <c r="G304" s="185" t="s">
        <v>1481</v>
      </c>
      <c r="H304" s="185" t="s">
        <v>1482</v>
      </c>
      <c r="I304" s="189" t="s">
        <v>1483</v>
      </c>
      <c r="J304" s="185" t="s">
        <v>1484</v>
      </c>
      <c r="K304" s="185" t="s">
        <v>1485</v>
      </c>
      <c r="L304" s="126"/>
      <c r="M304" s="125"/>
      <c r="N304" s="125"/>
      <c r="O304" s="125"/>
      <c r="P304" s="125"/>
      <c r="Q304" s="125"/>
      <c r="R304" s="125"/>
      <c r="S304" s="125"/>
      <c r="T304" s="125"/>
      <c r="U304" s="125"/>
      <c r="V304" s="125"/>
      <c r="W304" s="125"/>
    </row>
    <row r="305" spans="1:23" s="25" customFormat="1" ht="45">
      <c r="A305" s="182">
        <v>304</v>
      </c>
      <c r="B305" s="185" t="s">
        <v>1439</v>
      </c>
      <c r="C305" s="186" t="s">
        <v>1288</v>
      </c>
      <c r="D305" s="187">
        <v>11</v>
      </c>
      <c r="E305" s="185"/>
      <c r="F305" s="185" t="s">
        <v>6376</v>
      </c>
      <c r="G305" s="185" t="s">
        <v>1486</v>
      </c>
      <c r="H305" s="185" t="s">
        <v>1487</v>
      </c>
      <c r="I305" s="189" t="s">
        <v>1488</v>
      </c>
      <c r="J305" s="185" t="s">
        <v>1489</v>
      </c>
      <c r="K305" s="185"/>
      <c r="L305" s="126"/>
      <c r="M305" s="125"/>
      <c r="N305" s="125"/>
      <c r="O305" s="125"/>
      <c r="P305" s="125"/>
      <c r="Q305" s="125"/>
      <c r="R305" s="125"/>
      <c r="S305" s="125"/>
      <c r="T305" s="125"/>
      <c r="U305" s="125"/>
      <c r="V305" s="125"/>
      <c r="W305" s="125"/>
    </row>
    <row r="306" spans="1:23" s="25" customFormat="1" ht="56.25">
      <c r="A306" s="182">
        <v>305</v>
      </c>
      <c r="B306" s="185" t="s">
        <v>1439</v>
      </c>
      <c r="C306" s="186" t="s">
        <v>1288</v>
      </c>
      <c r="D306" s="187">
        <v>12</v>
      </c>
      <c r="E306" s="185"/>
      <c r="F306" s="185" t="s">
        <v>6377</v>
      </c>
      <c r="G306" s="185" t="s">
        <v>1490</v>
      </c>
      <c r="H306" s="185" t="s">
        <v>1491</v>
      </c>
      <c r="I306" s="189" t="s">
        <v>1492</v>
      </c>
      <c r="J306" s="185" t="s">
        <v>1493</v>
      </c>
      <c r="K306" s="185"/>
      <c r="L306" s="126"/>
      <c r="M306" s="125"/>
      <c r="N306" s="125"/>
      <c r="O306" s="125"/>
      <c r="P306" s="125"/>
      <c r="Q306" s="125"/>
      <c r="R306" s="125"/>
      <c r="S306" s="125"/>
      <c r="T306" s="125"/>
      <c r="U306" s="125"/>
      <c r="V306" s="125"/>
      <c r="W306" s="125"/>
    </row>
    <row r="307" spans="1:23" s="25" customFormat="1" ht="33.75">
      <c r="A307" s="182">
        <v>306</v>
      </c>
      <c r="B307" s="185" t="s">
        <v>1439</v>
      </c>
      <c r="C307" s="186" t="s">
        <v>1288</v>
      </c>
      <c r="D307" s="187">
        <v>13</v>
      </c>
      <c r="E307" s="185"/>
      <c r="F307" s="185" t="s">
        <v>6378</v>
      </c>
      <c r="G307" s="185" t="s">
        <v>1494</v>
      </c>
      <c r="H307" s="185" t="s">
        <v>1495</v>
      </c>
      <c r="I307" s="189" t="s">
        <v>1496</v>
      </c>
      <c r="J307" s="185" t="s">
        <v>1497</v>
      </c>
      <c r="K307" s="185"/>
      <c r="L307" s="126"/>
      <c r="M307" s="125"/>
      <c r="N307" s="125"/>
      <c r="O307" s="125"/>
      <c r="P307" s="125"/>
      <c r="Q307" s="125"/>
      <c r="R307" s="125"/>
      <c r="S307" s="125"/>
      <c r="T307" s="125"/>
      <c r="U307" s="125"/>
      <c r="V307" s="125"/>
      <c r="W307" s="125"/>
    </row>
    <row r="308" spans="1:23" s="25" customFormat="1" ht="56.25">
      <c r="A308" s="182">
        <v>307</v>
      </c>
      <c r="B308" s="185" t="s">
        <v>1439</v>
      </c>
      <c r="C308" s="186" t="s">
        <v>1288</v>
      </c>
      <c r="D308" s="187">
        <v>14</v>
      </c>
      <c r="E308" s="185" t="s">
        <v>6693</v>
      </c>
      <c r="F308" s="185" t="s">
        <v>6379</v>
      </c>
      <c r="G308" s="185" t="s">
        <v>1498</v>
      </c>
      <c r="H308" s="185" t="s">
        <v>1499</v>
      </c>
      <c r="I308" s="189" t="s">
        <v>1500</v>
      </c>
      <c r="J308" s="185" t="s">
        <v>1501</v>
      </c>
      <c r="K308" s="185" t="s">
        <v>1502</v>
      </c>
      <c r="L308" s="126"/>
      <c r="M308" s="125"/>
      <c r="N308" s="125"/>
      <c r="O308" s="125"/>
      <c r="P308" s="125"/>
      <c r="Q308" s="125"/>
      <c r="R308" s="125"/>
      <c r="S308" s="125"/>
      <c r="T308" s="125"/>
      <c r="U308" s="125"/>
      <c r="V308" s="125"/>
      <c r="W308" s="125"/>
    </row>
    <row r="309" spans="1:23" s="25" customFormat="1" ht="45">
      <c r="A309" s="182">
        <v>308</v>
      </c>
      <c r="B309" s="185" t="s">
        <v>1439</v>
      </c>
      <c r="C309" s="186" t="s">
        <v>1288</v>
      </c>
      <c r="D309" s="187">
        <v>15</v>
      </c>
      <c r="E309" s="185"/>
      <c r="F309" s="185" t="s">
        <v>6380</v>
      </c>
      <c r="G309" s="185" t="s">
        <v>1503</v>
      </c>
      <c r="H309" s="185" t="s">
        <v>1504</v>
      </c>
      <c r="I309" s="189" t="s">
        <v>1505</v>
      </c>
      <c r="J309" s="185" t="s">
        <v>1506</v>
      </c>
      <c r="K309" s="185"/>
      <c r="L309" s="126"/>
      <c r="M309" s="125"/>
      <c r="N309" s="125"/>
      <c r="O309" s="125"/>
      <c r="P309" s="125"/>
      <c r="Q309" s="125"/>
      <c r="R309" s="125"/>
      <c r="S309" s="125"/>
      <c r="T309" s="125"/>
      <c r="U309" s="125"/>
      <c r="V309" s="125"/>
      <c r="W309" s="125"/>
    </row>
    <row r="310" spans="1:23" s="25" customFormat="1" ht="56.25">
      <c r="A310" s="182">
        <v>309</v>
      </c>
      <c r="B310" s="185" t="s">
        <v>1439</v>
      </c>
      <c r="C310" s="186" t="s">
        <v>1288</v>
      </c>
      <c r="D310" s="187">
        <v>16</v>
      </c>
      <c r="E310" s="185"/>
      <c r="F310" s="185" t="s">
        <v>6381</v>
      </c>
      <c r="G310" s="185" t="s">
        <v>1507</v>
      </c>
      <c r="H310" s="185" t="s">
        <v>1508</v>
      </c>
      <c r="I310" s="189" t="s">
        <v>1509</v>
      </c>
      <c r="J310" s="185" t="s">
        <v>1510</v>
      </c>
      <c r="K310" s="185"/>
      <c r="L310" s="126"/>
      <c r="M310" s="125"/>
      <c r="N310" s="125"/>
      <c r="O310" s="125"/>
      <c r="P310" s="125"/>
      <c r="Q310" s="125"/>
      <c r="R310" s="125"/>
      <c r="S310" s="125"/>
      <c r="T310" s="125"/>
      <c r="U310" s="125"/>
      <c r="V310" s="125"/>
      <c r="W310" s="125"/>
    </row>
    <row r="311" spans="1:23" s="25" customFormat="1" ht="33.75">
      <c r="A311" s="182">
        <v>310</v>
      </c>
      <c r="B311" s="185" t="s">
        <v>1439</v>
      </c>
      <c r="C311" s="186" t="s">
        <v>1288</v>
      </c>
      <c r="D311" s="187" t="s">
        <v>259</v>
      </c>
      <c r="E311" s="185"/>
      <c r="F311" s="185" t="s">
        <v>6382</v>
      </c>
      <c r="G311" s="185" t="s">
        <v>1486</v>
      </c>
      <c r="H311" s="185" t="s">
        <v>1487</v>
      </c>
      <c r="I311" s="189" t="s">
        <v>1488</v>
      </c>
      <c r="J311" s="185" t="s">
        <v>1489</v>
      </c>
      <c r="K311" s="185"/>
      <c r="L311" s="126"/>
      <c r="M311" s="125"/>
      <c r="N311" s="125"/>
      <c r="O311" s="125"/>
      <c r="P311" s="125"/>
      <c r="Q311" s="125"/>
      <c r="R311" s="125"/>
      <c r="S311" s="125"/>
      <c r="T311" s="125"/>
      <c r="U311" s="125"/>
      <c r="V311" s="125"/>
      <c r="W311" s="125"/>
    </row>
    <row r="312" spans="1:23" s="25" customFormat="1" ht="45">
      <c r="A312" s="182">
        <v>311</v>
      </c>
      <c r="B312" s="185" t="s">
        <v>1439</v>
      </c>
      <c r="C312" s="186" t="s">
        <v>1288</v>
      </c>
      <c r="D312" s="187" t="s">
        <v>265</v>
      </c>
      <c r="E312" s="185"/>
      <c r="F312" s="185" t="s">
        <v>6383</v>
      </c>
      <c r="G312" s="185" t="s">
        <v>1511</v>
      </c>
      <c r="H312" s="185" t="s">
        <v>1512</v>
      </c>
      <c r="I312" s="189" t="s">
        <v>1513</v>
      </c>
      <c r="J312" s="185" t="s">
        <v>1514</v>
      </c>
      <c r="K312" s="185"/>
      <c r="L312" s="126"/>
      <c r="M312" s="125"/>
      <c r="N312" s="125"/>
      <c r="O312" s="125"/>
      <c r="P312" s="125"/>
      <c r="Q312" s="125"/>
      <c r="R312" s="125"/>
      <c r="S312" s="125"/>
      <c r="T312" s="125"/>
      <c r="U312" s="125"/>
      <c r="V312" s="125"/>
      <c r="W312" s="125"/>
    </row>
    <row r="313" spans="1:23" s="25" customFormat="1" ht="56.25">
      <c r="A313" s="182">
        <v>312</v>
      </c>
      <c r="B313" s="185" t="s">
        <v>1439</v>
      </c>
      <c r="C313" s="186" t="s">
        <v>1288</v>
      </c>
      <c r="D313" s="187" t="s">
        <v>271</v>
      </c>
      <c r="E313" s="185"/>
      <c r="F313" s="185" t="s">
        <v>6384</v>
      </c>
      <c r="G313" s="185" t="s">
        <v>1515</v>
      </c>
      <c r="H313" s="185" t="s">
        <v>1516</v>
      </c>
      <c r="I313" s="189" t="str">
        <f>HYPERLINK("mailto:demyansk_sec_sch@mail.ru","demyansk_sec_sch@mail.ru ")</f>
        <v xml:space="preserve">demyansk_sec_sch@mail.ru </v>
      </c>
      <c r="J313" s="185" t="s">
        <v>1517</v>
      </c>
      <c r="K313" s="185"/>
      <c r="L313" s="126"/>
      <c r="M313" s="125"/>
      <c r="N313" s="125"/>
      <c r="O313" s="125"/>
      <c r="P313" s="125"/>
      <c r="Q313" s="125"/>
      <c r="R313" s="125"/>
      <c r="S313" s="125"/>
      <c r="T313" s="125"/>
      <c r="U313" s="125"/>
      <c r="V313" s="125"/>
      <c r="W313" s="125"/>
    </row>
    <row r="314" spans="1:23" s="25" customFormat="1" ht="56.25">
      <c r="A314" s="182">
        <v>313</v>
      </c>
      <c r="B314" s="185" t="s">
        <v>1439</v>
      </c>
      <c r="C314" s="186" t="s">
        <v>1288</v>
      </c>
      <c r="D314" s="187" t="s">
        <v>277</v>
      </c>
      <c r="E314" s="185"/>
      <c r="F314" s="185" t="s">
        <v>1518</v>
      </c>
      <c r="G314" s="185" t="s">
        <v>1519</v>
      </c>
      <c r="H314" s="185" t="s">
        <v>1520</v>
      </c>
      <c r="I314" s="189" t="str">
        <f>HYPERLINK("mailto:lavrovo_2005@mail.ru","lavrovo_2005@mail.ru")</f>
        <v>lavrovo_2005@mail.ru</v>
      </c>
      <c r="J314" s="185" t="s">
        <v>1521</v>
      </c>
      <c r="K314" s="185"/>
      <c r="L314" s="126"/>
      <c r="M314" s="125"/>
      <c r="N314" s="125"/>
      <c r="O314" s="125"/>
      <c r="P314" s="125"/>
      <c r="Q314" s="125"/>
      <c r="R314" s="125"/>
      <c r="S314" s="125"/>
      <c r="T314" s="125"/>
      <c r="U314" s="125"/>
      <c r="V314" s="125"/>
      <c r="W314" s="125"/>
    </row>
    <row r="315" spans="1:23" s="25" customFormat="1" ht="56.25">
      <c r="A315" s="182">
        <v>314</v>
      </c>
      <c r="B315" s="185" t="s">
        <v>1439</v>
      </c>
      <c r="C315" s="186" t="s">
        <v>1288</v>
      </c>
      <c r="D315" s="187" t="s">
        <v>283</v>
      </c>
      <c r="E315" s="185"/>
      <c r="F315" s="185" t="s">
        <v>6385</v>
      </c>
      <c r="G315" s="185" t="s">
        <v>1522</v>
      </c>
      <c r="H315" s="185" t="s">
        <v>1523</v>
      </c>
      <c r="I315" s="189" t="str">
        <f>HYPERLINK("mailto:lychkovoschool2016@yandex.ru","lychkovoschool2016@yandex.ru ")</f>
        <v xml:space="preserve">lychkovoschool2016@yandex.ru </v>
      </c>
      <c r="J315" s="185" t="s">
        <v>1524</v>
      </c>
      <c r="K315" s="185"/>
      <c r="L315" s="126"/>
      <c r="M315" s="125"/>
      <c r="N315" s="125"/>
      <c r="O315" s="125"/>
      <c r="P315" s="125"/>
      <c r="Q315" s="125"/>
      <c r="R315" s="125"/>
      <c r="S315" s="125"/>
      <c r="T315" s="125"/>
      <c r="U315" s="125"/>
      <c r="V315" s="125"/>
      <c r="W315" s="125"/>
    </row>
    <row r="316" spans="1:23" s="25" customFormat="1" ht="45">
      <c r="A316" s="182">
        <v>315</v>
      </c>
      <c r="B316" s="185" t="s">
        <v>1439</v>
      </c>
      <c r="C316" s="186" t="s">
        <v>1288</v>
      </c>
      <c r="D316" s="187" t="s">
        <v>10</v>
      </c>
      <c r="E316" s="185"/>
      <c r="F316" s="185" t="s">
        <v>6386</v>
      </c>
      <c r="G316" s="185" t="s">
        <v>1525</v>
      </c>
      <c r="H316" s="185" t="s">
        <v>1526</v>
      </c>
      <c r="I316" s="189" t="str">
        <f>HYPERLINK("mailto:yamnik@yandex.ru","yamnik@yandex.ru")</f>
        <v>yamnik@yandex.ru</v>
      </c>
      <c r="J316" s="185" t="s">
        <v>1527</v>
      </c>
      <c r="K316" s="185" t="s">
        <v>1528</v>
      </c>
      <c r="L316" s="126"/>
      <c r="M316" s="125"/>
      <c r="N316" s="125"/>
      <c r="O316" s="125"/>
      <c r="P316" s="125"/>
      <c r="Q316" s="125"/>
      <c r="R316" s="125"/>
      <c r="S316" s="125"/>
      <c r="T316" s="125"/>
      <c r="U316" s="125"/>
      <c r="V316" s="125"/>
      <c r="W316" s="125"/>
    </row>
    <row r="317" spans="1:23" s="25" customFormat="1" ht="45">
      <c r="A317" s="182">
        <v>316</v>
      </c>
      <c r="B317" s="185" t="s">
        <v>1439</v>
      </c>
      <c r="C317" s="186" t="s">
        <v>1288</v>
      </c>
      <c r="D317" s="187" t="s">
        <v>294</v>
      </c>
      <c r="E317" s="185"/>
      <c r="F317" s="185" t="s">
        <v>6387</v>
      </c>
      <c r="G317" s="185" t="s">
        <v>1529</v>
      </c>
      <c r="H317" s="185" t="s">
        <v>1530</v>
      </c>
      <c r="I317" s="189" t="s">
        <v>1531</v>
      </c>
      <c r="J317" s="185" t="s">
        <v>1532</v>
      </c>
      <c r="K317" s="185"/>
      <c r="L317" s="126"/>
      <c r="M317" s="125"/>
      <c r="N317" s="125"/>
      <c r="O317" s="125"/>
      <c r="P317" s="125"/>
      <c r="Q317" s="125"/>
      <c r="R317" s="125"/>
      <c r="S317" s="125"/>
      <c r="T317" s="125"/>
      <c r="U317" s="125"/>
      <c r="V317" s="125"/>
      <c r="W317" s="125"/>
    </row>
    <row r="318" spans="1:23" s="25" customFormat="1" ht="67.5">
      <c r="A318" s="182">
        <v>317</v>
      </c>
      <c r="B318" s="185" t="s">
        <v>1533</v>
      </c>
      <c r="C318" s="186" t="s">
        <v>1294</v>
      </c>
      <c r="D318" s="187" t="s">
        <v>11</v>
      </c>
      <c r="E318" s="185" t="s">
        <v>6693</v>
      </c>
      <c r="F318" s="185" t="s">
        <v>1534</v>
      </c>
      <c r="G318" s="185" t="s">
        <v>1535</v>
      </c>
      <c r="H318" s="185" t="s">
        <v>1536</v>
      </c>
      <c r="I318" s="189" t="s">
        <v>1537</v>
      </c>
      <c r="J318" s="185" t="s">
        <v>1538</v>
      </c>
      <c r="K318" s="219" t="s">
        <v>6040</v>
      </c>
      <c r="L318" s="126"/>
      <c r="M318" s="125"/>
      <c r="N318" s="125"/>
      <c r="O318" s="125"/>
      <c r="P318" s="125"/>
      <c r="Q318" s="125"/>
      <c r="R318" s="125"/>
      <c r="S318" s="125"/>
      <c r="T318" s="125"/>
      <c r="U318" s="125"/>
      <c r="V318" s="125"/>
      <c r="W318" s="125"/>
    </row>
    <row r="319" spans="1:23" s="25" customFormat="1" ht="33.75">
      <c r="A319" s="182">
        <v>318</v>
      </c>
      <c r="B319" s="185" t="s">
        <v>1533</v>
      </c>
      <c r="C319" s="186" t="s">
        <v>1294</v>
      </c>
      <c r="D319" s="187" t="s">
        <v>16</v>
      </c>
      <c r="E319" s="185"/>
      <c r="F319" s="185" t="s">
        <v>1539</v>
      </c>
      <c r="G319" s="185" t="s">
        <v>1540</v>
      </c>
      <c r="H319" s="185" t="s">
        <v>1541</v>
      </c>
      <c r="I319" s="189" t="s">
        <v>1542</v>
      </c>
      <c r="J319" s="185" t="s">
        <v>1543</v>
      </c>
      <c r="K319" s="185"/>
      <c r="L319" s="126"/>
      <c r="M319" s="125"/>
      <c r="N319" s="125"/>
      <c r="O319" s="125"/>
      <c r="P319" s="125"/>
      <c r="Q319" s="125"/>
      <c r="R319" s="125"/>
      <c r="S319" s="125"/>
      <c r="T319" s="125"/>
      <c r="U319" s="125"/>
      <c r="V319" s="125"/>
      <c r="W319" s="125"/>
    </row>
    <row r="320" spans="1:23" s="25" customFormat="1" ht="45">
      <c r="A320" s="182">
        <v>319</v>
      </c>
      <c r="B320" s="185" t="s">
        <v>1533</v>
      </c>
      <c r="C320" s="186" t="s">
        <v>1294</v>
      </c>
      <c r="D320" s="187" t="s">
        <v>22</v>
      </c>
      <c r="E320" s="185" t="s">
        <v>6693</v>
      </c>
      <c r="F320" s="185" t="s">
        <v>1544</v>
      </c>
      <c r="G320" s="185" t="s">
        <v>1545</v>
      </c>
      <c r="H320" s="185" t="s">
        <v>1546</v>
      </c>
      <c r="I320" s="189" t="str">
        <f>HYPERLINK("mailto:zanina1976@gmail.com","zanina1976@gmail.com")</f>
        <v>zanina1976@gmail.com</v>
      </c>
      <c r="J320" s="185" t="s">
        <v>1547</v>
      </c>
      <c r="K320" s="185" t="s">
        <v>1548</v>
      </c>
      <c r="L320" s="126"/>
      <c r="M320" s="125"/>
      <c r="N320" s="125"/>
      <c r="O320" s="125"/>
      <c r="P320" s="125"/>
      <c r="Q320" s="125"/>
      <c r="R320" s="125"/>
      <c r="S320" s="125"/>
      <c r="T320" s="125"/>
      <c r="U320" s="125"/>
      <c r="V320" s="125"/>
      <c r="W320" s="125"/>
    </row>
    <row r="321" spans="1:23" s="25" customFormat="1" ht="45">
      <c r="A321" s="182">
        <v>320</v>
      </c>
      <c r="B321" s="185" t="s">
        <v>1533</v>
      </c>
      <c r="C321" s="186" t="s">
        <v>1294</v>
      </c>
      <c r="D321" s="187" t="s">
        <v>29</v>
      </c>
      <c r="E321" s="185"/>
      <c r="F321" s="185" t="s">
        <v>1549</v>
      </c>
      <c r="G321" s="185" t="s">
        <v>1550</v>
      </c>
      <c r="H321" s="185" t="s">
        <v>1551</v>
      </c>
      <c r="I321" s="189" t="str">
        <f>HYPERLINK("mailto:zubovka_tat@mail.ru","zubovka_tat@mail.ru")</f>
        <v>zubovka_tat@mail.ru</v>
      </c>
      <c r="J321" s="185" t="s">
        <v>1552</v>
      </c>
      <c r="K321" s="185"/>
      <c r="L321" s="126"/>
      <c r="M321" s="125"/>
      <c r="N321" s="125"/>
      <c r="O321" s="125"/>
      <c r="P321" s="125"/>
      <c r="Q321" s="125"/>
      <c r="R321" s="125"/>
      <c r="S321" s="125"/>
      <c r="T321" s="125"/>
      <c r="U321" s="125"/>
      <c r="V321" s="125"/>
      <c r="W321" s="125"/>
    </row>
    <row r="322" spans="1:23" s="25" customFormat="1" ht="56.25">
      <c r="A322" s="182">
        <v>321</v>
      </c>
      <c r="B322" s="185" t="s">
        <v>1533</v>
      </c>
      <c r="C322" s="186" t="s">
        <v>1294</v>
      </c>
      <c r="D322" s="187" t="s">
        <v>32</v>
      </c>
      <c r="E322" s="185"/>
      <c r="F322" s="185" t="s">
        <v>1553</v>
      </c>
      <c r="G322" s="185" t="s">
        <v>1554</v>
      </c>
      <c r="H322" s="185" t="s">
        <v>1555</v>
      </c>
      <c r="I322" s="189" t="s">
        <v>1556</v>
      </c>
      <c r="J322" s="185" t="s">
        <v>1557</v>
      </c>
      <c r="K322" s="185" t="s">
        <v>1558</v>
      </c>
      <c r="L322" s="126"/>
      <c r="M322" s="125"/>
      <c r="N322" s="125"/>
      <c r="O322" s="125"/>
      <c r="P322" s="125"/>
      <c r="Q322" s="125"/>
      <c r="R322" s="125"/>
      <c r="S322" s="125"/>
      <c r="T322" s="125"/>
      <c r="U322" s="125"/>
      <c r="V322" s="125"/>
      <c r="W322" s="125"/>
    </row>
    <row r="323" spans="1:23" s="25" customFormat="1" ht="33.75">
      <c r="A323" s="182">
        <v>322</v>
      </c>
      <c r="B323" s="185" t="s">
        <v>1533</v>
      </c>
      <c r="C323" s="186" t="s">
        <v>1294</v>
      </c>
      <c r="D323" s="187" t="s">
        <v>72</v>
      </c>
      <c r="E323" s="185"/>
      <c r="F323" s="185" t="s">
        <v>1559</v>
      </c>
      <c r="G323" s="185" t="s">
        <v>1560</v>
      </c>
      <c r="H323" s="185" t="s">
        <v>1561</v>
      </c>
      <c r="I323" s="189" t="s">
        <v>1562</v>
      </c>
      <c r="J323" s="185" t="s">
        <v>1563</v>
      </c>
      <c r="K323" s="185"/>
      <c r="L323" s="126"/>
      <c r="M323" s="125"/>
      <c r="N323" s="125"/>
      <c r="O323" s="125"/>
      <c r="P323" s="125"/>
      <c r="Q323" s="125"/>
      <c r="R323" s="125"/>
      <c r="S323" s="125"/>
      <c r="T323" s="125"/>
      <c r="U323" s="125"/>
      <c r="V323" s="125"/>
      <c r="W323" s="125"/>
    </row>
    <row r="324" spans="1:23" s="25" customFormat="1" ht="78.75">
      <c r="A324" s="182">
        <v>323</v>
      </c>
      <c r="B324" s="185" t="s">
        <v>1533</v>
      </c>
      <c r="C324" s="186" t="s">
        <v>1294</v>
      </c>
      <c r="D324" s="187" t="s">
        <v>37</v>
      </c>
      <c r="E324" s="185"/>
      <c r="F324" s="185" t="s">
        <v>1564</v>
      </c>
      <c r="G324" s="185" t="s">
        <v>1565</v>
      </c>
      <c r="H324" s="185" t="s">
        <v>1566</v>
      </c>
      <c r="I324" s="189" t="s">
        <v>1567</v>
      </c>
      <c r="J324" s="185" t="s">
        <v>1568</v>
      </c>
      <c r="K324" s="185" t="s">
        <v>1569</v>
      </c>
      <c r="L324" s="126"/>
      <c r="M324" s="125"/>
      <c r="N324" s="125"/>
      <c r="O324" s="125"/>
      <c r="P324" s="125"/>
      <c r="Q324" s="125"/>
      <c r="R324" s="125"/>
      <c r="S324" s="125"/>
      <c r="T324" s="125"/>
      <c r="U324" s="125"/>
      <c r="V324" s="125"/>
      <c r="W324" s="125"/>
    </row>
    <row r="325" spans="1:23" s="25" customFormat="1" ht="22.5">
      <c r="A325" s="182">
        <v>324</v>
      </c>
      <c r="B325" s="185" t="s">
        <v>1533</v>
      </c>
      <c r="C325" s="186" t="s">
        <v>1294</v>
      </c>
      <c r="D325" s="187" t="s">
        <v>41</v>
      </c>
      <c r="E325" s="185" t="s">
        <v>6693</v>
      </c>
      <c r="F325" s="185" t="s">
        <v>1570</v>
      </c>
      <c r="G325" s="185" t="s">
        <v>1571</v>
      </c>
      <c r="H325" s="185" t="s">
        <v>1572</v>
      </c>
      <c r="I325" s="189" t="s">
        <v>1573</v>
      </c>
      <c r="J325" s="185" t="s">
        <v>1574</v>
      </c>
      <c r="K325" s="185" t="s">
        <v>1575</v>
      </c>
      <c r="L325" s="126"/>
      <c r="M325" s="125"/>
      <c r="N325" s="125"/>
      <c r="O325" s="125"/>
      <c r="P325" s="125"/>
      <c r="Q325" s="125"/>
      <c r="R325" s="125"/>
      <c r="S325" s="125"/>
      <c r="T325" s="125"/>
      <c r="U325" s="125"/>
      <c r="V325" s="125"/>
      <c r="W325" s="125"/>
    </row>
    <row r="326" spans="1:23" s="25" customFormat="1" ht="45">
      <c r="A326" s="182">
        <v>325</v>
      </c>
      <c r="B326" s="185" t="s">
        <v>1533</v>
      </c>
      <c r="C326" s="199" t="s">
        <v>1294</v>
      </c>
      <c r="D326" s="187" t="s">
        <v>88</v>
      </c>
      <c r="E326" s="185"/>
      <c r="F326" s="185" t="s">
        <v>6388</v>
      </c>
      <c r="G326" s="185" t="s">
        <v>1576</v>
      </c>
      <c r="H326" s="185" t="s">
        <v>1577</v>
      </c>
      <c r="I326" s="189" t="s">
        <v>1578</v>
      </c>
      <c r="J326" s="185" t="s">
        <v>1579</v>
      </c>
      <c r="K326" s="185"/>
      <c r="L326" s="137"/>
      <c r="M326" s="138"/>
      <c r="N326" s="138"/>
      <c r="O326" s="138"/>
      <c r="P326" s="138"/>
      <c r="Q326" s="138"/>
      <c r="R326" s="138"/>
      <c r="S326" s="138"/>
      <c r="T326" s="138"/>
      <c r="U326" s="138"/>
      <c r="V326" s="138"/>
      <c r="W326" s="138"/>
    </row>
    <row r="327" spans="1:23" s="25" customFormat="1" ht="56.25">
      <c r="A327" s="182">
        <v>326</v>
      </c>
      <c r="B327" s="185" t="s">
        <v>1533</v>
      </c>
      <c r="C327" s="186" t="s">
        <v>1294</v>
      </c>
      <c r="D327" s="187" t="s">
        <v>217</v>
      </c>
      <c r="E327" s="185"/>
      <c r="F327" s="185" t="s">
        <v>6389</v>
      </c>
      <c r="G327" s="185" t="s">
        <v>1580</v>
      </c>
      <c r="H327" s="185" t="s">
        <v>1581</v>
      </c>
      <c r="I327" s="189" t="s">
        <v>1582</v>
      </c>
      <c r="J327" s="185" t="s">
        <v>1583</v>
      </c>
      <c r="K327" s="185"/>
      <c r="L327" s="124"/>
      <c r="M327" s="125"/>
      <c r="N327" s="125"/>
      <c r="O327" s="125"/>
      <c r="P327" s="125"/>
      <c r="Q327" s="125"/>
      <c r="R327" s="125"/>
      <c r="S327" s="125"/>
      <c r="T327" s="125"/>
      <c r="U327" s="125"/>
      <c r="V327" s="125"/>
      <c r="W327" s="125"/>
    </row>
    <row r="328" spans="1:23" s="25" customFormat="1" ht="45">
      <c r="A328" s="182">
        <v>327</v>
      </c>
      <c r="B328" s="185" t="s">
        <v>1533</v>
      </c>
      <c r="C328" s="186" t="s">
        <v>1294</v>
      </c>
      <c r="D328" s="187" t="s">
        <v>223</v>
      </c>
      <c r="E328" s="185"/>
      <c r="F328" s="185" t="s">
        <v>1584</v>
      </c>
      <c r="G328" s="185" t="s">
        <v>1585</v>
      </c>
      <c r="H328" s="185" t="s">
        <v>1586</v>
      </c>
      <c r="I328" s="189" t="s">
        <v>1587</v>
      </c>
      <c r="J328" s="185" t="s">
        <v>1588</v>
      </c>
      <c r="K328" s="185" t="s">
        <v>1589</v>
      </c>
      <c r="L328" s="124"/>
      <c r="M328" s="125"/>
      <c r="N328" s="125"/>
      <c r="O328" s="125"/>
      <c r="P328" s="125"/>
      <c r="Q328" s="125"/>
      <c r="R328" s="125"/>
      <c r="S328" s="125"/>
      <c r="T328" s="125"/>
      <c r="U328" s="125"/>
      <c r="V328" s="125"/>
      <c r="W328" s="125"/>
    </row>
    <row r="329" spans="1:23" s="25" customFormat="1" ht="78.75">
      <c r="A329" s="182">
        <v>328</v>
      </c>
      <c r="B329" s="185" t="s">
        <v>1533</v>
      </c>
      <c r="C329" s="186" t="s">
        <v>1294</v>
      </c>
      <c r="D329" s="187" t="s">
        <v>235</v>
      </c>
      <c r="E329" s="185"/>
      <c r="F329" s="191" t="s">
        <v>1590</v>
      </c>
      <c r="G329" s="191"/>
      <c r="H329" s="191"/>
      <c r="I329" s="194"/>
      <c r="J329" s="191"/>
      <c r="K329" s="191" t="s">
        <v>89</v>
      </c>
      <c r="L329" s="124"/>
      <c r="M329" s="125"/>
      <c r="N329" s="125"/>
      <c r="O329" s="125"/>
      <c r="P329" s="125"/>
      <c r="Q329" s="125"/>
      <c r="R329" s="125"/>
      <c r="S329" s="125"/>
      <c r="T329" s="125"/>
      <c r="U329" s="125"/>
      <c r="V329" s="125"/>
      <c r="W329" s="125"/>
    </row>
    <row r="330" spans="1:23" s="25" customFormat="1" ht="67.5">
      <c r="A330" s="182">
        <v>329</v>
      </c>
      <c r="B330" s="185" t="s">
        <v>1533</v>
      </c>
      <c r="C330" s="186" t="s">
        <v>1294</v>
      </c>
      <c r="D330" s="187" t="s">
        <v>241</v>
      </c>
      <c r="E330" s="185" t="s">
        <v>6693</v>
      </c>
      <c r="F330" s="185" t="s">
        <v>1591</v>
      </c>
      <c r="G330" s="185" t="s">
        <v>1592</v>
      </c>
      <c r="H330" s="185" t="s">
        <v>1593</v>
      </c>
      <c r="I330" s="189" t="s">
        <v>1594</v>
      </c>
      <c r="J330" s="185" t="s">
        <v>1595</v>
      </c>
      <c r="K330" s="185" t="s">
        <v>199</v>
      </c>
      <c r="L330" s="126"/>
      <c r="M330" s="125"/>
      <c r="N330" s="125"/>
      <c r="O330" s="125"/>
      <c r="P330" s="125"/>
      <c r="Q330" s="125"/>
      <c r="R330" s="125"/>
      <c r="S330" s="125"/>
      <c r="T330" s="125"/>
      <c r="U330" s="125"/>
      <c r="V330" s="125"/>
      <c r="W330" s="125"/>
    </row>
    <row r="331" spans="1:23" s="25" customFormat="1" ht="45">
      <c r="A331" s="182">
        <v>330</v>
      </c>
      <c r="B331" s="185" t="s">
        <v>1533</v>
      </c>
      <c r="C331" s="186" t="s">
        <v>1294</v>
      </c>
      <c r="D331" s="187" t="s">
        <v>247</v>
      </c>
      <c r="E331" s="185"/>
      <c r="F331" s="185" t="s">
        <v>1596</v>
      </c>
      <c r="G331" s="185" t="s">
        <v>1597</v>
      </c>
      <c r="H331" s="185">
        <v>89139387887</v>
      </c>
      <c r="I331" s="189" t="s">
        <v>1598</v>
      </c>
      <c r="J331" s="185" t="s">
        <v>1599</v>
      </c>
      <c r="K331" s="185"/>
      <c r="L331" s="126"/>
      <c r="M331" s="125"/>
      <c r="N331" s="125"/>
      <c r="O331" s="125"/>
      <c r="P331" s="125"/>
      <c r="Q331" s="125"/>
      <c r="R331" s="125"/>
      <c r="S331" s="125"/>
      <c r="T331" s="125"/>
      <c r="U331" s="125"/>
      <c r="V331" s="125"/>
      <c r="W331" s="125"/>
    </row>
    <row r="332" spans="1:23" s="25" customFormat="1" ht="45">
      <c r="A332" s="182">
        <v>331</v>
      </c>
      <c r="B332" s="185" t="s">
        <v>1600</v>
      </c>
      <c r="C332" s="186" t="s">
        <v>1601</v>
      </c>
      <c r="D332" s="187" t="s">
        <v>11</v>
      </c>
      <c r="E332" s="185" t="s">
        <v>6693</v>
      </c>
      <c r="F332" s="185" t="s">
        <v>1602</v>
      </c>
      <c r="G332" s="185" t="s">
        <v>1603</v>
      </c>
      <c r="H332" s="185" t="s">
        <v>1604</v>
      </c>
      <c r="I332" s="189" t="s">
        <v>1605</v>
      </c>
      <c r="J332" s="185" t="s">
        <v>1606</v>
      </c>
      <c r="K332" s="185"/>
      <c r="L332" s="126"/>
      <c r="M332" s="125"/>
      <c r="N332" s="125"/>
      <c r="O332" s="125"/>
      <c r="P332" s="125"/>
      <c r="Q332" s="125"/>
      <c r="R332" s="125"/>
      <c r="S332" s="125"/>
      <c r="T332" s="125"/>
      <c r="U332" s="125"/>
      <c r="V332" s="125"/>
      <c r="W332" s="125"/>
    </row>
    <row r="333" spans="1:23" s="25" customFormat="1" ht="90">
      <c r="A333" s="182">
        <v>332</v>
      </c>
      <c r="B333" s="185" t="s">
        <v>1600</v>
      </c>
      <c r="C333" s="186" t="s">
        <v>1601</v>
      </c>
      <c r="D333" s="187" t="s">
        <v>16</v>
      </c>
      <c r="E333" s="185"/>
      <c r="F333" s="191" t="s">
        <v>6390</v>
      </c>
      <c r="G333" s="191"/>
      <c r="H333" s="191"/>
      <c r="I333" s="194"/>
      <c r="J333" s="191"/>
      <c r="K333" s="191" t="s">
        <v>89</v>
      </c>
      <c r="L333" s="126"/>
      <c r="M333" s="125"/>
      <c r="N333" s="125"/>
      <c r="O333" s="125"/>
      <c r="P333" s="125"/>
      <c r="Q333" s="125"/>
      <c r="R333" s="125"/>
      <c r="S333" s="125"/>
      <c r="T333" s="125"/>
      <c r="U333" s="125"/>
      <c r="V333" s="125"/>
      <c r="W333" s="125"/>
    </row>
    <row r="334" spans="1:23" s="25" customFormat="1" ht="56.25">
      <c r="A334" s="182">
        <v>333</v>
      </c>
      <c r="B334" s="185" t="s">
        <v>1600</v>
      </c>
      <c r="C334" s="186" t="s">
        <v>1601</v>
      </c>
      <c r="D334" s="187" t="s">
        <v>22</v>
      </c>
      <c r="E334" s="185"/>
      <c r="F334" s="191" t="s">
        <v>1607</v>
      </c>
      <c r="G334" s="191"/>
      <c r="H334" s="191"/>
      <c r="I334" s="194"/>
      <c r="J334" s="191"/>
      <c r="K334" s="191" t="s">
        <v>89</v>
      </c>
      <c r="L334" s="124"/>
      <c r="M334" s="125"/>
      <c r="N334" s="125"/>
      <c r="O334" s="125"/>
      <c r="P334" s="125"/>
      <c r="Q334" s="125"/>
      <c r="R334" s="125"/>
      <c r="S334" s="125"/>
      <c r="T334" s="125"/>
      <c r="U334" s="125"/>
      <c r="V334" s="125"/>
      <c r="W334" s="125"/>
    </row>
    <row r="335" spans="1:23" s="25" customFormat="1" ht="33.75">
      <c r="A335" s="182">
        <v>334</v>
      </c>
      <c r="B335" s="185" t="s">
        <v>1608</v>
      </c>
      <c r="C335" s="186" t="s">
        <v>1609</v>
      </c>
      <c r="D335" s="187" t="s">
        <v>11</v>
      </c>
      <c r="E335" s="185"/>
      <c r="F335" s="185" t="s">
        <v>1610</v>
      </c>
      <c r="G335" s="185" t="s">
        <v>1611</v>
      </c>
      <c r="H335" s="185" t="s">
        <v>1612</v>
      </c>
      <c r="I335" s="189" t="s">
        <v>1613</v>
      </c>
      <c r="J335" s="185" t="s">
        <v>1614</v>
      </c>
      <c r="K335" s="185" t="str">
        <f>HYPERLINK("http://a0080864.xsph.ru/index.php","http://a0080864.xsph.ru/index.php ")</f>
        <v xml:space="preserve">http://a0080864.xsph.ru/index.php </v>
      </c>
      <c r="L335" s="126"/>
      <c r="M335" s="125"/>
      <c r="N335" s="125"/>
      <c r="O335" s="125"/>
      <c r="P335" s="125"/>
      <c r="Q335" s="125"/>
      <c r="R335" s="125"/>
      <c r="S335" s="125"/>
      <c r="T335" s="125"/>
      <c r="U335" s="125"/>
      <c r="V335" s="125"/>
      <c r="W335" s="125"/>
    </row>
    <row r="336" spans="1:23" s="25" customFormat="1" ht="101.25">
      <c r="A336" s="182">
        <v>335</v>
      </c>
      <c r="B336" s="185" t="s">
        <v>1608</v>
      </c>
      <c r="C336" s="186" t="s">
        <v>1609</v>
      </c>
      <c r="D336" s="187" t="s">
        <v>16</v>
      </c>
      <c r="E336" s="185" t="s">
        <v>6693</v>
      </c>
      <c r="F336" s="185" t="s">
        <v>6391</v>
      </c>
      <c r="G336" s="185" t="s">
        <v>1615</v>
      </c>
      <c r="H336" s="185" t="s">
        <v>1616</v>
      </c>
      <c r="I336" s="189" t="s">
        <v>1617</v>
      </c>
      <c r="J336" s="185" t="s">
        <v>1618</v>
      </c>
      <c r="K336" s="185" t="s">
        <v>1619</v>
      </c>
      <c r="L336" s="126"/>
      <c r="M336" s="125"/>
      <c r="N336" s="125"/>
      <c r="O336" s="125"/>
      <c r="P336" s="125"/>
      <c r="Q336" s="125"/>
      <c r="R336" s="125"/>
      <c r="S336" s="125"/>
      <c r="T336" s="125"/>
      <c r="U336" s="125"/>
      <c r="V336" s="125"/>
      <c r="W336" s="125"/>
    </row>
    <row r="337" spans="1:23" s="25" customFormat="1" ht="67.5">
      <c r="A337" s="182">
        <v>336</v>
      </c>
      <c r="B337" s="185" t="s">
        <v>1608</v>
      </c>
      <c r="C337" s="186" t="s">
        <v>1609</v>
      </c>
      <c r="D337" s="187" t="s">
        <v>22</v>
      </c>
      <c r="E337" s="185" t="s">
        <v>6693</v>
      </c>
      <c r="F337" s="185" t="s">
        <v>1620</v>
      </c>
      <c r="G337" s="185" t="s">
        <v>1621</v>
      </c>
      <c r="H337" s="185" t="s">
        <v>1622</v>
      </c>
      <c r="I337" s="189" t="s">
        <v>1623</v>
      </c>
      <c r="J337" s="185" t="s">
        <v>1624</v>
      </c>
      <c r="K337" s="185" t="s">
        <v>1625</v>
      </c>
      <c r="L337" s="124"/>
      <c r="M337" s="125"/>
      <c r="N337" s="125"/>
      <c r="O337" s="125"/>
      <c r="P337" s="125"/>
      <c r="Q337" s="125"/>
      <c r="R337" s="125"/>
      <c r="S337" s="125"/>
      <c r="T337" s="125"/>
      <c r="U337" s="125"/>
      <c r="V337" s="125"/>
      <c r="W337" s="125"/>
    </row>
    <row r="338" spans="1:23" s="25" customFormat="1" ht="45">
      <c r="A338" s="182">
        <v>337</v>
      </c>
      <c r="B338" s="185" t="s">
        <v>1608</v>
      </c>
      <c r="C338" s="186" t="s">
        <v>1609</v>
      </c>
      <c r="D338" s="187" t="s">
        <v>29</v>
      </c>
      <c r="E338" s="185" t="s">
        <v>6693</v>
      </c>
      <c r="F338" s="185" t="s">
        <v>6392</v>
      </c>
      <c r="G338" s="185" t="s">
        <v>1626</v>
      </c>
      <c r="H338" s="185" t="s">
        <v>1627</v>
      </c>
      <c r="I338" s="189" t="s">
        <v>1628</v>
      </c>
      <c r="J338" s="185" t="s">
        <v>1629</v>
      </c>
      <c r="K338" s="185" t="s">
        <v>1630</v>
      </c>
      <c r="L338" s="124"/>
      <c r="M338" s="125"/>
      <c r="N338" s="125"/>
      <c r="O338" s="125"/>
      <c r="P338" s="125"/>
      <c r="Q338" s="125"/>
      <c r="R338" s="125"/>
      <c r="S338" s="125"/>
      <c r="T338" s="125"/>
      <c r="U338" s="125"/>
      <c r="V338" s="125"/>
      <c r="W338" s="125"/>
    </row>
    <row r="339" spans="1:23" s="25" customFormat="1" ht="45">
      <c r="A339" s="182">
        <v>338</v>
      </c>
      <c r="B339" s="185" t="s">
        <v>1608</v>
      </c>
      <c r="C339" s="186" t="s">
        <v>1609</v>
      </c>
      <c r="D339" s="187" t="s">
        <v>32</v>
      </c>
      <c r="E339" s="185"/>
      <c r="F339" s="191" t="s">
        <v>6393</v>
      </c>
      <c r="G339" s="191"/>
      <c r="H339" s="191"/>
      <c r="I339" s="194"/>
      <c r="J339" s="191"/>
      <c r="K339" s="191" t="s">
        <v>89</v>
      </c>
      <c r="L339" s="122"/>
      <c r="M339" s="123"/>
      <c r="N339" s="123"/>
      <c r="O339" s="123"/>
      <c r="P339" s="123"/>
      <c r="Q339" s="123"/>
      <c r="R339" s="123"/>
      <c r="S339" s="123"/>
      <c r="T339" s="123"/>
      <c r="U339" s="123"/>
      <c r="V339" s="123"/>
      <c r="W339" s="123"/>
    </row>
    <row r="340" spans="1:23" s="25" customFormat="1" ht="45">
      <c r="A340" s="182">
        <v>339</v>
      </c>
      <c r="B340" s="185" t="s">
        <v>1608</v>
      </c>
      <c r="C340" s="186" t="s">
        <v>1609</v>
      </c>
      <c r="D340" s="187" t="s">
        <v>72</v>
      </c>
      <c r="E340" s="185"/>
      <c r="F340" s="185" t="s">
        <v>6215</v>
      </c>
      <c r="G340" s="185" t="s">
        <v>1631</v>
      </c>
      <c r="H340" s="185" t="s">
        <v>1632</v>
      </c>
      <c r="I340" s="189" t="s">
        <v>1633</v>
      </c>
      <c r="J340" s="185" t="s">
        <v>1634</v>
      </c>
      <c r="K340" s="185"/>
      <c r="L340" s="124"/>
      <c r="M340" s="125"/>
      <c r="N340" s="125"/>
      <c r="O340" s="125"/>
      <c r="P340" s="125"/>
      <c r="Q340" s="125"/>
      <c r="R340" s="125"/>
      <c r="S340" s="125"/>
      <c r="T340" s="125"/>
      <c r="U340" s="125"/>
      <c r="V340" s="125"/>
      <c r="W340" s="125"/>
    </row>
    <row r="341" spans="1:23" s="25" customFormat="1" ht="78.75">
      <c r="A341" s="182">
        <v>340</v>
      </c>
      <c r="B341" s="185" t="s">
        <v>1635</v>
      </c>
      <c r="C341" s="186" t="s">
        <v>1636</v>
      </c>
      <c r="D341" s="187" t="s">
        <v>11</v>
      </c>
      <c r="E341" s="185" t="s">
        <v>6693</v>
      </c>
      <c r="F341" s="185" t="s">
        <v>6394</v>
      </c>
      <c r="G341" s="185" t="s">
        <v>1637</v>
      </c>
      <c r="H341" s="185" t="s">
        <v>1638</v>
      </c>
      <c r="I341" s="189" t="s">
        <v>1639</v>
      </c>
      <c r="J341" s="185" t="s">
        <v>1640</v>
      </c>
      <c r="K341" s="185" t="s">
        <v>1641</v>
      </c>
      <c r="L341" s="124"/>
      <c r="M341" s="125"/>
      <c r="N341" s="125"/>
      <c r="O341" s="125"/>
      <c r="P341" s="125"/>
      <c r="Q341" s="125"/>
      <c r="R341" s="125"/>
      <c r="S341" s="125"/>
      <c r="T341" s="125"/>
      <c r="U341" s="125"/>
      <c r="V341" s="125"/>
      <c r="W341" s="125"/>
    </row>
    <row r="342" spans="1:23" s="25" customFormat="1" ht="90">
      <c r="A342" s="182">
        <v>341</v>
      </c>
      <c r="B342" s="185" t="s">
        <v>1635</v>
      </c>
      <c r="C342" s="186" t="s">
        <v>1636</v>
      </c>
      <c r="D342" s="187" t="s">
        <v>16</v>
      </c>
      <c r="E342" s="185"/>
      <c r="F342" s="185" t="s">
        <v>6395</v>
      </c>
      <c r="G342" s="185" t="s">
        <v>1642</v>
      </c>
      <c r="H342" s="185" t="s">
        <v>1643</v>
      </c>
      <c r="I342" s="189" t="s">
        <v>1644</v>
      </c>
      <c r="J342" s="185" t="s">
        <v>1645</v>
      </c>
      <c r="K342" s="185"/>
      <c r="L342" s="124"/>
      <c r="M342" s="125"/>
      <c r="N342" s="125"/>
      <c r="O342" s="125"/>
      <c r="P342" s="125"/>
      <c r="Q342" s="125"/>
      <c r="R342" s="125"/>
      <c r="S342" s="125"/>
      <c r="T342" s="125"/>
      <c r="U342" s="125"/>
      <c r="V342" s="125"/>
      <c r="W342" s="125"/>
    </row>
    <row r="343" spans="1:23" s="25" customFormat="1" ht="67.5">
      <c r="A343" s="182">
        <v>342</v>
      </c>
      <c r="B343" s="185" t="s">
        <v>1635</v>
      </c>
      <c r="C343" s="186" t="s">
        <v>1636</v>
      </c>
      <c r="D343" s="187" t="s">
        <v>22</v>
      </c>
      <c r="E343" s="185"/>
      <c r="F343" s="185" t="s">
        <v>6396</v>
      </c>
      <c r="G343" s="185" t="s">
        <v>1646</v>
      </c>
      <c r="H343" s="185" t="s">
        <v>1647</v>
      </c>
      <c r="I343" s="189" t="s">
        <v>1648</v>
      </c>
      <c r="J343" s="185" t="s">
        <v>1649</v>
      </c>
      <c r="K343" s="185"/>
      <c r="L343" s="124"/>
      <c r="M343" s="125"/>
      <c r="N343" s="125"/>
      <c r="O343" s="125"/>
      <c r="P343" s="125"/>
      <c r="Q343" s="125"/>
      <c r="R343" s="125"/>
      <c r="S343" s="125"/>
      <c r="T343" s="125"/>
      <c r="U343" s="125"/>
      <c r="V343" s="125"/>
      <c r="W343" s="125"/>
    </row>
    <row r="344" spans="1:23" s="25" customFormat="1" ht="78.75">
      <c r="A344" s="182">
        <v>343</v>
      </c>
      <c r="B344" s="185" t="s">
        <v>1635</v>
      </c>
      <c r="C344" s="186" t="s">
        <v>1636</v>
      </c>
      <c r="D344" s="187" t="s">
        <v>29</v>
      </c>
      <c r="E344" s="185"/>
      <c r="F344" s="185" t="s">
        <v>6397</v>
      </c>
      <c r="G344" s="185" t="s">
        <v>1650</v>
      </c>
      <c r="H344" s="185" t="s">
        <v>1651</v>
      </c>
      <c r="I344" s="189" t="s">
        <v>1652</v>
      </c>
      <c r="J344" s="185" t="s">
        <v>1653</v>
      </c>
      <c r="K344" s="185"/>
      <c r="L344" s="124"/>
      <c r="M344" s="125"/>
      <c r="N344" s="125"/>
      <c r="O344" s="125"/>
      <c r="P344" s="125"/>
      <c r="Q344" s="125"/>
      <c r="R344" s="125"/>
      <c r="S344" s="125"/>
      <c r="T344" s="125"/>
      <c r="U344" s="125"/>
      <c r="V344" s="125"/>
      <c r="W344" s="125"/>
    </row>
    <row r="345" spans="1:23" s="25" customFormat="1" ht="56.25">
      <c r="A345" s="182">
        <v>344</v>
      </c>
      <c r="B345" s="185" t="s">
        <v>1655</v>
      </c>
      <c r="C345" s="186" t="s">
        <v>1656</v>
      </c>
      <c r="D345" s="187" t="s">
        <v>11</v>
      </c>
      <c r="E345" s="185"/>
      <c r="F345" s="185" t="s">
        <v>1657</v>
      </c>
      <c r="G345" s="185" t="s">
        <v>1658</v>
      </c>
      <c r="H345" s="185" t="s">
        <v>1659</v>
      </c>
      <c r="I345" s="189" t="s">
        <v>6051</v>
      </c>
      <c r="J345" s="185" t="s">
        <v>1660</v>
      </c>
      <c r="K345" s="185"/>
      <c r="L345" s="126"/>
      <c r="M345" s="125"/>
      <c r="N345" s="125"/>
      <c r="O345" s="125"/>
      <c r="P345" s="125"/>
      <c r="Q345" s="125"/>
      <c r="R345" s="125"/>
      <c r="S345" s="125"/>
      <c r="T345" s="125"/>
      <c r="U345" s="125"/>
      <c r="V345" s="125"/>
      <c r="W345" s="125"/>
    </row>
    <row r="346" spans="1:23" s="25" customFormat="1" ht="22.5">
      <c r="A346" s="182">
        <v>345</v>
      </c>
      <c r="B346" s="185" t="s">
        <v>1655</v>
      </c>
      <c r="C346" s="186" t="s">
        <v>1656</v>
      </c>
      <c r="D346" s="187" t="s">
        <v>16</v>
      </c>
      <c r="E346" s="185"/>
      <c r="F346" s="185" t="s">
        <v>1661</v>
      </c>
      <c r="G346" s="185" t="s">
        <v>1662</v>
      </c>
      <c r="H346" s="197" t="s">
        <v>1663</v>
      </c>
      <c r="I346" s="189" t="s">
        <v>1664</v>
      </c>
      <c r="J346" s="185" t="s">
        <v>1665</v>
      </c>
      <c r="K346" s="185"/>
      <c r="L346" s="126"/>
      <c r="M346" s="125"/>
      <c r="N346" s="125"/>
      <c r="O346" s="125"/>
      <c r="P346" s="125"/>
      <c r="Q346" s="125"/>
      <c r="R346" s="125"/>
      <c r="S346" s="125"/>
      <c r="T346" s="125"/>
      <c r="U346" s="125"/>
      <c r="V346" s="125"/>
      <c r="W346" s="125"/>
    </row>
    <row r="347" spans="1:23" s="25" customFormat="1" ht="90">
      <c r="A347" s="182">
        <v>346</v>
      </c>
      <c r="B347" s="185" t="s">
        <v>1655</v>
      </c>
      <c r="C347" s="186" t="s">
        <v>1656</v>
      </c>
      <c r="D347" s="187" t="s">
        <v>22</v>
      </c>
      <c r="E347" s="185"/>
      <c r="F347" s="191" t="s">
        <v>6398</v>
      </c>
      <c r="G347" s="191"/>
      <c r="H347" s="191"/>
      <c r="I347" s="194"/>
      <c r="J347" s="191"/>
      <c r="K347" s="191" t="s">
        <v>89</v>
      </c>
      <c r="L347" s="126"/>
      <c r="M347" s="125"/>
      <c r="N347" s="125"/>
      <c r="O347" s="125"/>
      <c r="P347" s="125"/>
      <c r="Q347" s="125"/>
      <c r="R347" s="125"/>
      <c r="S347" s="125"/>
      <c r="T347" s="125"/>
      <c r="U347" s="125"/>
      <c r="V347" s="125"/>
      <c r="W347" s="125"/>
    </row>
    <row r="348" spans="1:23" s="25" customFormat="1" ht="101.25">
      <c r="A348" s="182">
        <v>347</v>
      </c>
      <c r="B348" s="185" t="s">
        <v>1655</v>
      </c>
      <c r="C348" s="186" t="s">
        <v>1656</v>
      </c>
      <c r="D348" s="187" t="s">
        <v>72</v>
      </c>
      <c r="E348" s="185"/>
      <c r="F348" s="185" t="s">
        <v>1666</v>
      </c>
      <c r="G348" s="185" t="s">
        <v>1667</v>
      </c>
      <c r="H348" s="185" t="s">
        <v>1668</v>
      </c>
      <c r="I348" s="189" t="s">
        <v>6050</v>
      </c>
      <c r="J348" s="185" t="s">
        <v>1670</v>
      </c>
      <c r="K348" s="185"/>
      <c r="L348" s="124"/>
      <c r="M348" s="125"/>
      <c r="N348" s="125"/>
      <c r="O348" s="125"/>
      <c r="P348" s="125"/>
      <c r="Q348" s="125"/>
      <c r="R348" s="125"/>
      <c r="S348" s="125"/>
      <c r="T348" s="125"/>
      <c r="U348" s="125"/>
      <c r="V348" s="125"/>
      <c r="W348" s="125"/>
    </row>
    <row r="349" spans="1:23" s="25" customFormat="1" ht="270">
      <c r="A349" s="182">
        <v>348</v>
      </c>
      <c r="B349" s="185" t="s">
        <v>1671</v>
      </c>
      <c r="C349" s="186" t="s">
        <v>1672</v>
      </c>
      <c r="D349" s="187" t="s">
        <v>16</v>
      </c>
      <c r="E349" s="185"/>
      <c r="F349" s="185" t="s">
        <v>6399</v>
      </c>
      <c r="G349" s="185" t="s">
        <v>1674</v>
      </c>
      <c r="H349" s="185" t="s">
        <v>1675</v>
      </c>
      <c r="I349" s="189" t="s">
        <v>1676</v>
      </c>
      <c r="J349" s="185" t="s">
        <v>1677</v>
      </c>
      <c r="K349" s="185" t="s">
        <v>1678</v>
      </c>
      <c r="L349" s="124"/>
      <c r="M349" s="125"/>
      <c r="N349" s="125"/>
      <c r="O349" s="125"/>
      <c r="P349" s="125"/>
      <c r="Q349" s="125"/>
      <c r="R349" s="125"/>
      <c r="S349" s="125"/>
      <c r="T349" s="125"/>
      <c r="U349" s="125"/>
      <c r="V349" s="125"/>
      <c r="W349" s="125"/>
    </row>
    <row r="350" spans="1:23" s="25" customFormat="1" ht="67.5">
      <c r="A350" s="182">
        <v>349</v>
      </c>
      <c r="B350" s="185" t="s">
        <v>1671</v>
      </c>
      <c r="C350" s="186" t="s">
        <v>1672</v>
      </c>
      <c r="D350" s="187" t="s">
        <v>22</v>
      </c>
      <c r="E350" s="185" t="s">
        <v>6693</v>
      </c>
      <c r="F350" s="185" t="s">
        <v>1679</v>
      </c>
      <c r="G350" s="185" t="s">
        <v>1680</v>
      </c>
      <c r="H350" s="185" t="s">
        <v>1681</v>
      </c>
      <c r="I350" s="189" t="s">
        <v>1682</v>
      </c>
      <c r="J350" s="185" t="s">
        <v>1683</v>
      </c>
      <c r="K350" s="185" t="s">
        <v>1684</v>
      </c>
      <c r="L350" s="124"/>
      <c r="M350" s="125"/>
      <c r="N350" s="125"/>
      <c r="O350" s="125"/>
      <c r="P350" s="125"/>
      <c r="Q350" s="125"/>
      <c r="R350" s="125"/>
      <c r="S350" s="125"/>
      <c r="T350" s="125"/>
      <c r="U350" s="125"/>
      <c r="V350" s="125"/>
      <c r="W350" s="125"/>
    </row>
    <row r="351" spans="1:23" s="25" customFormat="1" ht="45">
      <c r="A351" s="182">
        <v>350</v>
      </c>
      <c r="B351" s="185" t="s">
        <v>1671</v>
      </c>
      <c r="C351" s="186" t="s">
        <v>1672</v>
      </c>
      <c r="D351" s="187" t="s">
        <v>29</v>
      </c>
      <c r="E351" s="185"/>
      <c r="F351" s="185" t="s">
        <v>1685</v>
      </c>
      <c r="G351" s="185" t="s">
        <v>1686</v>
      </c>
      <c r="H351" s="185" t="s">
        <v>1687</v>
      </c>
      <c r="I351" s="189" t="s">
        <v>1688</v>
      </c>
      <c r="J351" s="185" t="s">
        <v>1689</v>
      </c>
      <c r="K351" s="185"/>
      <c r="L351" s="126"/>
      <c r="M351" s="125"/>
      <c r="N351" s="125"/>
      <c r="O351" s="125"/>
      <c r="P351" s="125"/>
      <c r="Q351" s="125"/>
      <c r="R351" s="125"/>
      <c r="S351" s="125"/>
      <c r="T351" s="125"/>
      <c r="U351" s="125"/>
      <c r="V351" s="125"/>
      <c r="W351" s="125"/>
    </row>
    <row r="352" spans="1:23" s="25" customFormat="1" ht="67.5">
      <c r="A352" s="182">
        <v>351</v>
      </c>
      <c r="B352" s="185" t="s">
        <v>1671</v>
      </c>
      <c r="C352" s="186" t="s">
        <v>1672</v>
      </c>
      <c r="D352" s="187" t="s">
        <v>32</v>
      </c>
      <c r="E352" s="185" t="s">
        <v>6693</v>
      </c>
      <c r="F352" s="185" t="s">
        <v>6400</v>
      </c>
      <c r="G352" s="185" t="s">
        <v>1690</v>
      </c>
      <c r="H352" s="185" t="s">
        <v>1691</v>
      </c>
      <c r="I352" s="189" t="s">
        <v>6180</v>
      </c>
      <c r="J352" s="185" t="s">
        <v>5764</v>
      </c>
      <c r="K352" s="185" t="s">
        <v>1692</v>
      </c>
      <c r="L352" s="124"/>
      <c r="M352" s="125"/>
      <c r="N352" s="125"/>
      <c r="O352" s="125"/>
      <c r="P352" s="125"/>
      <c r="Q352" s="125"/>
      <c r="R352" s="125"/>
      <c r="S352" s="125"/>
      <c r="T352" s="125"/>
      <c r="U352" s="125"/>
      <c r="V352" s="125"/>
      <c r="W352" s="125"/>
    </row>
    <row r="353" spans="1:23" s="25" customFormat="1" ht="45">
      <c r="A353" s="182">
        <v>352</v>
      </c>
      <c r="B353" s="185" t="s">
        <v>1671</v>
      </c>
      <c r="C353" s="186" t="s">
        <v>1672</v>
      </c>
      <c r="D353" s="187" t="s">
        <v>72</v>
      </c>
      <c r="E353" s="185"/>
      <c r="F353" s="185" t="s">
        <v>6401</v>
      </c>
      <c r="G353" s="185" t="s">
        <v>1693</v>
      </c>
      <c r="H353" s="185" t="s">
        <v>1694</v>
      </c>
      <c r="I353" s="189" t="s">
        <v>1695</v>
      </c>
      <c r="J353" s="185" t="s">
        <v>1696</v>
      </c>
      <c r="K353" s="185"/>
      <c r="L353" s="126"/>
      <c r="M353" s="125"/>
      <c r="N353" s="125"/>
      <c r="O353" s="125"/>
      <c r="P353" s="125"/>
      <c r="Q353" s="125"/>
      <c r="R353" s="125"/>
      <c r="S353" s="125"/>
      <c r="T353" s="125"/>
      <c r="U353" s="125"/>
      <c r="V353" s="125"/>
      <c r="W353" s="125"/>
    </row>
    <row r="354" spans="1:23" s="25" customFormat="1" ht="56.25">
      <c r="A354" s="182">
        <v>353</v>
      </c>
      <c r="B354" s="185" t="s">
        <v>1671</v>
      </c>
      <c r="C354" s="186" t="s">
        <v>1672</v>
      </c>
      <c r="D354" s="187" t="s">
        <v>41</v>
      </c>
      <c r="E354" s="185"/>
      <c r="F354" s="191" t="s">
        <v>6402</v>
      </c>
      <c r="G354" s="191"/>
      <c r="H354" s="191"/>
      <c r="I354" s="194"/>
      <c r="J354" s="191"/>
      <c r="K354" s="191" t="s">
        <v>89</v>
      </c>
      <c r="L354" s="124"/>
      <c r="M354" s="125"/>
      <c r="N354" s="125"/>
      <c r="O354" s="125"/>
      <c r="P354" s="125"/>
      <c r="Q354" s="125"/>
      <c r="R354" s="125"/>
      <c r="S354" s="125"/>
      <c r="T354" s="125"/>
      <c r="U354" s="125"/>
      <c r="V354" s="125"/>
      <c r="W354" s="125"/>
    </row>
    <row r="355" spans="1:23" s="25" customFormat="1" ht="56.25">
      <c r="A355" s="182">
        <v>354</v>
      </c>
      <c r="B355" s="185" t="s">
        <v>1671</v>
      </c>
      <c r="C355" s="186" t="s">
        <v>1672</v>
      </c>
      <c r="D355" s="187">
        <v>10</v>
      </c>
      <c r="E355" s="185"/>
      <c r="F355" s="185" t="s">
        <v>1698</v>
      </c>
      <c r="G355" s="185" t="s">
        <v>1007</v>
      </c>
      <c r="H355" s="185" t="s">
        <v>1008</v>
      </c>
      <c r="I355" s="189" t="s">
        <v>1699</v>
      </c>
      <c r="J355" s="185" t="s">
        <v>1700</v>
      </c>
      <c r="K355" s="185"/>
      <c r="L355" s="126"/>
      <c r="M355" s="125"/>
      <c r="N355" s="125"/>
      <c r="O355" s="125"/>
      <c r="P355" s="125"/>
      <c r="Q355" s="125"/>
      <c r="R355" s="125"/>
      <c r="S355" s="125"/>
      <c r="T355" s="125"/>
      <c r="U355" s="125"/>
      <c r="V355" s="125"/>
      <c r="W355" s="125"/>
    </row>
    <row r="356" spans="1:23" s="25" customFormat="1" ht="56.25">
      <c r="A356" s="182">
        <v>355</v>
      </c>
      <c r="B356" s="185" t="s">
        <v>1671</v>
      </c>
      <c r="C356" s="186" t="s">
        <v>1672</v>
      </c>
      <c r="D356" s="187" t="s">
        <v>223</v>
      </c>
      <c r="E356" s="185"/>
      <c r="F356" s="185" t="s">
        <v>1701</v>
      </c>
      <c r="G356" s="185" t="s">
        <v>1702</v>
      </c>
      <c r="H356" s="185" t="s">
        <v>1703</v>
      </c>
      <c r="I356" s="189" t="s">
        <v>1704</v>
      </c>
      <c r="J356" s="185" t="s">
        <v>1705</v>
      </c>
      <c r="K356" s="185" t="s">
        <v>1706</v>
      </c>
      <c r="L356" s="124"/>
      <c r="M356" s="125"/>
      <c r="N356" s="125"/>
      <c r="O356" s="125"/>
      <c r="P356" s="125"/>
      <c r="Q356" s="125"/>
      <c r="R356" s="125"/>
      <c r="S356" s="125"/>
      <c r="T356" s="125"/>
      <c r="U356" s="125"/>
      <c r="V356" s="125"/>
      <c r="W356" s="125"/>
    </row>
    <row r="357" spans="1:23" s="25" customFormat="1" ht="33.75">
      <c r="A357" s="182">
        <v>356</v>
      </c>
      <c r="B357" s="185" t="s">
        <v>1671</v>
      </c>
      <c r="C357" s="186" t="s">
        <v>1672</v>
      </c>
      <c r="D357" s="187" t="s">
        <v>229</v>
      </c>
      <c r="E357" s="185" t="s">
        <v>6693</v>
      </c>
      <c r="F357" s="185" t="s">
        <v>6403</v>
      </c>
      <c r="G357" s="185" t="s">
        <v>1707</v>
      </c>
      <c r="H357" s="185" t="s">
        <v>1708</v>
      </c>
      <c r="I357" s="189" t="s">
        <v>1709</v>
      </c>
      <c r="J357" s="185" t="s">
        <v>1710</v>
      </c>
      <c r="K357" s="185" t="s">
        <v>1711</v>
      </c>
      <c r="L357" s="126"/>
      <c r="M357" s="125"/>
      <c r="N357" s="125"/>
      <c r="O357" s="125"/>
      <c r="P357" s="125"/>
      <c r="Q357" s="125"/>
      <c r="R357" s="125"/>
      <c r="S357" s="125"/>
      <c r="T357" s="125"/>
      <c r="U357" s="125"/>
      <c r="V357" s="125"/>
      <c r="W357" s="125"/>
    </row>
    <row r="358" spans="1:23" s="25" customFormat="1" ht="45">
      <c r="A358" s="182">
        <v>357</v>
      </c>
      <c r="B358" s="185" t="s">
        <v>1671</v>
      </c>
      <c r="C358" s="186" t="s">
        <v>1672</v>
      </c>
      <c r="D358" s="187" t="s">
        <v>235</v>
      </c>
      <c r="E358" s="185"/>
      <c r="F358" s="185" t="s">
        <v>1712</v>
      </c>
      <c r="G358" s="185" t="s">
        <v>1713</v>
      </c>
      <c r="H358" s="185" t="s">
        <v>1714</v>
      </c>
      <c r="I358" s="189" t="s">
        <v>1715</v>
      </c>
      <c r="J358" s="185" t="s">
        <v>1716</v>
      </c>
      <c r="K358" s="185" t="s">
        <v>1717</v>
      </c>
      <c r="L358" s="126"/>
      <c r="M358" s="125"/>
      <c r="N358" s="125"/>
      <c r="O358" s="125"/>
      <c r="P358" s="125"/>
      <c r="Q358" s="125"/>
      <c r="R358" s="125"/>
      <c r="S358" s="125"/>
      <c r="T358" s="125"/>
      <c r="U358" s="125"/>
      <c r="V358" s="125"/>
      <c r="W358" s="125"/>
    </row>
    <row r="359" spans="1:23" s="25" customFormat="1" ht="45">
      <c r="A359" s="182">
        <v>358</v>
      </c>
      <c r="B359" s="185" t="s">
        <v>1671</v>
      </c>
      <c r="C359" s="186" t="s">
        <v>1672</v>
      </c>
      <c r="D359" s="187" t="s">
        <v>241</v>
      </c>
      <c r="E359" s="185"/>
      <c r="F359" s="185" t="s">
        <v>6404</v>
      </c>
      <c r="G359" s="185" t="s">
        <v>1718</v>
      </c>
      <c r="H359" s="185" t="s">
        <v>1719</v>
      </c>
      <c r="I359" s="189" t="s">
        <v>1720</v>
      </c>
      <c r="J359" s="185" t="s">
        <v>1721</v>
      </c>
      <c r="K359" s="185" t="s">
        <v>1722</v>
      </c>
      <c r="L359" s="126"/>
      <c r="M359" s="125"/>
      <c r="N359" s="125"/>
      <c r="O359" s="125"/>
      <c r="P359" s="125"/>
      <c r="Q359" s="125"/>
      <c r="R359" s="125"/>
      <c r="S359" s="125"/>
      <c r="T359" s="125"/>
      <c r="U359" s="125"/>
      <c r="V359" s="125"/>
      <c r="W359" s="125"/>
    </row>
    <row r="360" spans="1:23" s="25" customFormat="1" ht="56.25">
      <c r="A360" s="182">
        <v>359</v>
      </c>
      <c r="B360" s="185" t="s">
        <v>1671</v>
      </c>
      <c r="C360" s="186" t="s">
        <v>1672</v>
      </c>
      <c r="D360" s="187" t="s">
        <v>247</v>
      </c>
      <c r="E360" s="185" t="s">
        <v>6693</v>
      </c>
      <c r="F360" s="185" t="s">
        <v>1723</v>
      </c>
      <c r="G360" s="185" t="s">
        <v>1724</v>
      </c>
      <c r="H360" s="185" t="s">
        <v>1725</v>
      </c>
      <c r="I360" s="189" t="s">
        <v>6053</v>
      </c>
      <c r="J360" s="185" t="s">
        <v>1727</v>
      </c>
      <c r="K360" s="185" t="s">
        <v>1728</v>
      </c>
      <c r="L360" s="124"/>
      <c r="M360" s="125"/>
      <c r="N360" s="125"/>
      <c r="O360" s="125"/>
      <c r="P360" s="125"/>
      <c r="Q360" s="125"/>
      <c r="R360" s="125"/>
      <c r="S360" s="125"/>
      <c r="T360" s="125"/>
      <c r="U360" s="125"/>
      <c r="V360" s="125"/>
      <c r="W360" s="125"/>
    </row>
    <row r="361" spans="1:23" s="25" customFormat="1" ht="56.25">
      <c r="A361" s="182">
        <v>360</v>
      </c>
      <c r="B361" s="185" t="s">
        <v>1671</v>
      </c>
      <c r="C361" s="186" t="s">
        <v>1672</v>
      </c>
      <c r="D361" s="187" t="s">
        <v>253</v>
      </c>
      <c r="E361" s="185"/>
      <c r="F361" s="185" t="s">
        <v>1729</v>
      </c>
      <c r="G361" s="185" t="s">
        <v>1730</v>
      </c>
      <c r="H361" s="185" t="s">
        <v>1731</v>
      </c>
      <c r="I361" s="189" t="s">
        <v>1732</v>
      </c>
      <c r="J361" s="185" t="s">
        <v>1733</v>
      </c>
      <c r="K361" s="185"/>
      <c r="L361" s="124"/>
      <c r="M361" s="125"/>
      <c r="N361" s="125"/>
      <c r="O361" s="125"/>
      <c r="P361" s="125"/>
      <c r="Q361" s="125"/>
      <c r="R361" s="125"/>
      <c r="S361" s="125"/>
      <c r="T361" s="125"/>
      <c r="U361" s="125"/>
      <c r="V361" s="125"/>
      <c r="W361" s="125"/>
    </row>
    <row r="362" spans="1:23" s="25" customFormat="1" ht="33.75">
      <c r="A362" s="182">
        <v>361</v>
      </c>
      <c r="B362" s="185" t="s">
        <v>1671</v>
      </c>
      <c r="C362" s="186" t="s">
        <v>1672</v>
      </c>
      <c r="D362" s="187" t="s">
        <v>259</v>
      </c>
      <c r="E362" s="185"/>
      <c r="F362" s="185" t="s">
        <v>1734</v>
      </c>
      <c r="G362" s="185" t="s">
        <v>1735</v>
      </c>
      <c r="H362" s="185" t="s">
        <v>1736</v>
      </c>
      <c r="I362" s="190" t="s">
        <v>6055</v>
      </c>
      <c r="J362" s="185" t="s">
        <v>1737</v>
      </c>
      <c r="K362" s="185"/>
      <c r="L362" s="124"/>
      <c r="M362" s="125"/>
      <c r="N362" s="125"/>
      <c r="O362" s="125"/>
      <c r="P362" s="125"/>
      <c r="Q362" s="125"/>
      <c r="R362" s="125"/>
      <c r="S362" s="125"/>
      <c r="T362" s="125"/>
      <c r="U362" s="125"/>
      <c r="V362" s="125"/>
      <c r="W362" s="125"/>
    </row>
    <row r="363" spans="1:23" s="25" customFormat="1" ht="67.5">
      <c r="A363" s="182">
        <v>362</v>
      </c>
      <c r="B363" s="185" t="s">
        <v>1738</v>
      </c>
      <c r="C363" s="199" t="s">
        <v>307</v>
      </c>
      <c r="D363" s="187" t="s">
        <v>11</v>
      </c>
      <c r="E363" s="185" t="s">
        <v>6693</v>
      </c>
      <c r="F363" s="185" t="s">
        <v>1739</v>
      </c>
      <c r="G363" s="185" t="s">
        <v>1740</v>
      </c>
      <c r="H363" s="185" t="s">
        <v>1741</v>
      </c>
      <c r="I363" s="189" t="s">
        <v>1742</v>
      </c>
      <c r="J363" s="185" t="s">
        <v>1743</v>
      </c>
      <c r="K363" s="185" t="s">
        <v>1744</v>
      </c>
      <c r="L363" s="137"/>
      <c r="M363" s="138"/>
      <c r="N363" s="138"/>
      <c r="O363" s="138"/>
      <c r="P363" s="138"/>
      <c r="Q363" s="138"/>
      <c r="R363" s="138"/>
      <c r="S363" s="138"/>
      <c r="T363" s="138"/>
      <c r="U363" s="138"/>
      <c r="V363" s="138"/>
      <c r="W363" s="138"/>
    </row>
    <row r="364" spans="1:23" s="25" customFormat="1" ht="56.25">
      <c r="A364" s="182">
        <v>363</v>
      </c>
      <c r="B364" s="185" t="s">
        <v>1738</v>
      </c>
      <c r="C364" s="186" t="s">
        <v>307</v>
      </c>
      <c r="D364" s="187" t="s">
        <v>16</v>
      </c>
      <c r="E364" s="185"/>
      <c r="F364" s="191" t="s">
        <v>1745</v>
      </c>
      <c r="G364" s="185"/>
      <c r="H364" s="185"/>
      <c r="I364" s="189"/>
      <c r="J364" s="191"/>
      <c r="K364" s="191" t="s">
        <v>89</v>
      </c>
      <c r="L364" s="126"/>
      <c r="M364" s="125"/>
      <c r="N364" s="125"/>
      <c r="O364" s="125"/>
      <c r="P364" s="125"/>
      <c r="Q364" s="125"/>
      <c r="R364" s="125"/>
      <c r="S364" s="125"/>
      <c r="T364" s="125"/>
      <c r="U364" s="125"/>
      <c r="V364" s="125"/>
      <c r="W364" s="125"/>
    </row>
    <row r="365" spans="1:23" s="25" customFormat="1" ht="67.5">
      <c r="A365" s="182">
        <v>364</v>
      </c>
      <c r="B365" s="185" t="s">
        <v>1738</v>
      </c>
      <c r="C365" s="186" t="s">
        <v>307</v>
      </c>
      <c r="D365" s="187" t="s">
        <v>22</v>
      </c>
      <c r="E365" s="185"/>
      <c r="F365" s="191" t="s">
        <v>1747</v>
      </c>
      <c r="G365" s="191"/>
      <c r="H365" s="191"/>
      <c r="I365" s="194"/>
      <c r="J365" s="191"/>
      <c r="K365" s="191" t="s">
        <v>89</v>
      </c>
      <c r="L365" s="126"/>
      <c r="M365" s="125"/>
      <c r="N365" s="125"/>
      <c r="O365" s="125"/>
      <c r="P365" s="125"/>
      <c r="Q365" s="125"/>
      <c r="R365" s="125"/>
      <c r="S365" s="125"/>
      <c r="T365" s="125"/>
      <c r="U365" s="125"/>
      <c r="V365" s="125"/>
      <c r="W365" s="125"/>
    </row>
    <row r="366" spans="1:23" s="25" customFormat="1" ht="90">
      <c r="A366" s="182">
        <v>365</v>
      </c>
      <c r="B366" s="185" t="s">
        <v>1738</v>
      </c>
      <c r="C366" s="186" t="s">
        <v>307</v>
      </c>
      <c r="D366" s="187" t="s">
        <v>29</v>
      </c>
      <c r="E366" s="185"/>
      <c r="F366" s="191" t="s">
        <v>1748</v>
      </c>
      <c r="G366" s="191"/>
      <c r="H366" s="191"/>
      <c r="I366" s="194"/>
      <c r="J366" s="191" t="s">
        <v>1746</v>
      </c>
      <c r="K366" s="191" t="s">
        <v>89</v>
      </c>
      <c r="L366" s="126"/>
      <c r="M366" s="125"/>
      <c r="N366" s="125"/>
      <c r="O366" s="125"/>
      <c r="P366" s="125"/>
      <c r="Q366" s="125"/>
      <c r="R366" s="125"/>
      <c r="S366" s="125"/>
      <c r="T366" s="125"/>
      <c r="U366" s="125"/>
      <c r="V366" s="125"/>
      <c r="W366" s="125"/>
    </row>
    <row r="367" spans="1:23" s="25" customFormat="1" ht="67.5">
      <c r="A367" s="182">
        <v>366</v>
      </c>
      <c r="B367" s="185" t="s">
        <v>1738</v>
      </c>
      <c r="C367" s="186" t="s">
        <v>307</v>
      </c>
      <c r="D367" s="187" t="s">
        <v>32</v>
      </c>
      <c r="E367" s="185" t="s">
        <v>6693</v>
      </c>
      <c r="F367" s="185" t="s">
        <v>6405</v>
      </c>
      <c r="G367" s="185" t="s">
        <v>6406</v>
      </c>
      <c r="H367" s="185" t="s">
        <v>1749</v>
      </c>
      <c r="I367" s="189" t="s">
        <v>1750</v>
      </c>
      <c r="J367" s="185" t="s">
        <v>1751</v>
      </c>
      <c r="K367" s="185" t="s">
        <v>1752</v>
      </c>
      <c r="L367" s="124"/>
      <c r="M367" s="125"/>
      <c r="N367" s="125"/>
      <c r="O367" s="125"/>
      <c r="P367" s="125"/>
      <c r="Q367" s="125"/>
      <c r="R367" s="125"/>
      <c r="S367" s="125"/>
      <c r="T367" s="125"/>
      <c r="U367" s="125"/>
      <c r="V367" s="125"/>
      <c r="W367" s="125"/>
    </row>
    <row r="368" spans="1:23" s="25" customFormat="1" ht="78.75">
      <c r="A368" s="182">
        <v>367</v>
      </c>
      <c r="B368" s="185" t="s">
        <v>1738</v>
      </c>
      <c r="C368" s="186" t="s">
        <v>307</v>
      </c>
      <c r="D368" s="187" t="s">
        <v>72</v>
      </c>
      <c r="E368" s="185"/>
      <c r="F368" s="185" t="s">
        <v>6407</v>
      </c>
      <c r="G368" s="185" t="s">
        <v>1753</v>
      </c>
      <c r="H368" s="185" t="s">
        <v>1754</v>
      </c>
      <c r="I368" s="189" t="s">
        <v>1755</v>
      </c>
      <c r="J368" s="185" t="s">
        <v>1756</v>
      </c>
      <c r="K368" s="185" t="s">
        <v>1757</v>
      </c>
      <c r="L368" s="124"/>
      <c r="M368" s="125"/>
      <c r="N368" s="125"/>
      <c r="O368" s="125"/>
      <c r="P368" s="125"/>
      <c r="Q368" s="125"/>
      <c r="R368" s="125"/>
      <c r="S368" s="125"/>
      <c r="T368" s="125"/>
      <c r="U368" s="125"/>
      <c r="V368" s="125"/>
      <c r="W368" s="125"/>
    </row>
    <row r="369" spans="1:23" s="25" customFormat="1" ht="45">
      <c r="A369" s="182">
        <v>368</v>
      </c>
      <c r="B369" s="185" t="s">
        <v>1738</v>
      </c>
      <c r="C369" s="186" t="s">
        <v>307</v>
      </c>
      <c r="D369" s="187" t="s">
        <v>37</v>
      </c>
      <c r="E369" s="185" t="s">
        <v>6693</v>
      </c>
      <c r="F369" s="185" t="s">
        <v>1758</v>
      </c>
      <c r="G369" s="185" t="s">
        <v>1759</v>
      </c>
      <c r="H369" s="185" t="s">
        <v>1760</v>
      </c>
      <c r="I369" s="189" t="s">
        <v>1761</v>
      </c>
      <c r="J369" s="185" t="s">
        <v>1762</v>
      </c>
      <c r="K369" s="185" t="s">
        <v>1763</v>
      </c>
      <c r="L369" s="126"/>
      <c r="M369" s="125"/>
      <c r="N369" s="125"/>
      <c r="O369" s="125"/>
      <c r="P369" s="125"/>
      <c r="Q369" s="125"/>
      <c r="R369" s="125"/>
      <c r="S369" s="125"/>
      <c r="T369" s="125"/>
      <c r="U369" s="125"/>
      <c r="V369" s="125"/>
      <c r="W369" s="125"/>
    </row>
    <row r="370" spans="1:23" s="25" customFormat="1" ht="45">
      <c r="A370" s="182">
        <v>369</v>
      </c>
      <c r="B370" s="185" t="s">
        <v>1738</v>
      </c>
      <c r="C370" s="186" t="s">
        <v>307</v>
      </c>
      <c r="D370" s="187" t="s">
        <v>41</v>
      </c>
      <c r="E370" s="185"/>
      <c r="F370" s="185" t="s">
        <v>1758</v>
      </c>
      <c r="G370" s="185" t="s">
        <v>1764</v>
      </c>
      <c r="H370" s="185" t="s">
        <v>1765</v>
      </c>
      <c r="I370" s="189" t="s">
        <v>1761</v>
      </c>
      <c r="J370" s="185" t="s">
        <v>1766</v>
      </c>
      <c r="K370" s="185"/>
      <c r="L370" s="126"/>
      <c r="M370" s="125"/>
      <c r="N370" s="125"/>
      <c r="O370" s="125"/>
      <c r="P370" s="125"/>
      <c r="Q370" s="125"/>
      <c r="R370" s="125"/>
      <c r="S370" s="125"/>
      <c r="T370" s="125"/>
      <c r="U370" s="125"/>
      <c r="V370" s="125"/>
      <c r="W370" s="125"/>
    </row>
    <row r="371" spans="1:23" s="25" customFormat="1" ht="56.25">
      <c r="A371" s="182">
        <v>370</v>
      </c>
      <c r="B371" s="185" t="s">
        <v>1738</v>
      </c>
      <c r="C371" s="186" t="s">
        <v>307</v>
      </c>
      <c r="D371" s="187" t="s">
        <v>88</v>
      </c>
      <c r="E371" s="185"/>
      <c r="F371" s="185" t="s">
        <v>1767</v>
      </c>
      <c r="G371" s="185" t="s">
        <v>1768</v>
      </c>
      <c r="H371" s="185" t="s">
        <v>1769</v>
      </c>
      <c r="I371" s="189" t="s">
        <v>1770</v>
      </c>
      <c r="J371" s="185" t="s">
        <v>1771</v>
      </c>
      <c r="K371" s="185"/>
      <c r="L371" s="127"/>
      <c r="M371" s="128"/>
      <c r="N371" s="128"/>
      <c r="O371" s="128"/>
      <c r="P371" s="128"/>
      <c r="Q371" s="128"/>
      <c r="R371" s="128"/>
      <c r="S371" s="128"/>
      <c r="T371" s="128"/>
      <c r="U371" s="128"/>
      <c r="V371" s="128"/>
      <c r="W371" s="128"/>
    </row>
    <row r="372" spans="1:23" s="25" customFormat="1" ht="56.25">
      <c r="A372" s="182">
        <v>371</v>
      </c>
      <c r="B372" s="185" t="s">
        <v>1738</v>
      </c>
      <c r="C372" s="186" t="s">
        <v>307</v>
      </c>
      <c r="D372" s="187" t="s">
        <v>217</v>
      </c>
      <c r="E372" s="185"/>
      <c r="F372" s="185" t="s">
        <v>1772</v>
      </c>
      <c r="G372" s="185" t="s">
        <v>1773</v>
      </c>
      <c r="H372" s="185" t="s">
        <v>1774</v>
      </c>
      <c r="I372" s="189" t="s">
        <v>1775</v>
      </c>
      <c r="J372" s="185" t="s">
        <v>1776</v>
      </c>
      <c r="K372" s="185"/>
      <c r="L372" s="127"/>
      <c r="M372" s="128"/>
      <c r="N372" s="128"/>
      <c r="O372" s="128"/>
      <c r="P372" s="128"/>
      <c r="Q372" s="128"/>
      <c r="R372" s="128"/>
      <c r="S372" s="128"/>
      <c r="T372" s="128"/>
      <c r="U372" s="128"/>
      <c r="V372" s="128"/>
      <c r="W372" s="128"/>
    </row>
    <row r="373" spans="1:23" s="25" customFormat="1" ht="90">
      <c r="A373" s="182">
        <v>372</v>
      </c>
      <c r="B373" s="185" t="s">
        <v>1738</v>
      </c>
      <c r="C373" s="186" t="s">
        <v>307</v>
      </c>
      <c r="D373" s="187" t="s">
        <v>223</v>
      </c>
      <c r="E373" s="185"/>
      <c r="F373" s="185" t="s">
        <v>6408</v>
      </c>
      <c r="G373" s="185" t="s">
        <v>6169</v>
      </c>
      <c r="H373" s="185" t="s">
        <v>6170</v>
      </c>
      <c r="I373" s="215" t="s">
        <v>6171</v>
      </c>
      <c r="J373" s="185" t="s">
        <v>6172</v>
      </c>
      <c r="K373" s="185"/>
      <c r="L373" s="127"/>
      <c r="M373" s="128"/>
      <c r="N373" s="128"/>
      <c r="O373" s="128"/>
      <c r="P373" s="128"/>
      <c r="Q373" s="128"/>
      <c r="R373" s="128"/>
      <c r="S373" s="128"/>
      <c r="T373" s="128"/>
      <c r="U373" s="128"/>
      <c r="V373" s="128"/>
      <c r="W373" s="128"/>
    </row>
    <row r="374" spans="1:23" s="25" customFormat="1" ht="67.5">
      <c r="A374" s="182">
        <v>373</v>
      </c>
      <c r="B374" s="185" t="s">
        <v>1777</v>
      </c>
      <c r="C374" s="186" t="s">
        <v>1778</v>
      </c>
      <c r="D374" s="187" t="s">
        <v>11</v>
      </c>
      <c r="E374" s="185"/>
      <c r="F374" s="185" t="s">
        <v>1779</v>
      </c>
      <c r="G374" s="185" t="s">
        <v>1780</v>
      </c>
      <c r="H374" s="185" t="s">
        <v>1781</v>
      </c>
      <c r="I374" s="189" t="s">
        <v>1782</v>
      </c>
      <c r="J374" s="185" t="s">
        <v>1783</v>
      </c>
      <c r="K374" s="185" t="str">
        <f>HYPERLINK("mailto:pskgu@mail.ru","pskgu@mail.ru ")</f>
        <v xml:space="preserve">pskgu@mail.ru </v>
      </c>
      <c r="L374" s="126"/>
      <c r="M374" s="125"/>
      <c r="N374" s="125"/>
      <c r="O374" s="125"/>
      <c r="P374" s="125"/>
      <c r="Q374" s="125"/>
      <c r="R374" s="125"/>
      <c r="S374" s="125"/>
      <c r="T374" s="125"/>
      <c r="U374" s="125"/>
      <c r="V374" s="125"/>
      <c r="W374" s="125"/>
    </row>
    <row r="375" spans="1:23" s="25" customFormat="1" ht="78.75">
      <c r="A375" s="182">
        <v>374</v>
      </c>
      <c r="B375" s="185" t="s">
        <v>1777</v>
      </c>
      <c r="C375" s="199" t="s">
        <v>1778</v>
      </c>
      <c r="D375" s="187" t="s">
        <v>16</v>
      </c>
      <c r="E375" s="185"/>
      <c r="F375" s="185" t="s">
        <v>1784</v>
      </c>
      <c r="G375" s="185" t="s">
        <v>1785</v>
      </c>
      <c r="H375" s="185" t="s">
        <v>1786</v>
      </c>
      <c r="I375" s="189" t="s">
        <v>1787</v>
      </c>
      <c r="J375" s="185" t="s">
        <v>1788</v>
      </c>
      <c r="K375" s="185" t="s">
        <v>1789</v>
      </c>
      <c r="L375" s="144"/>
      <c r="M375" s="138"/>
      <c r="N375" s="138"/>
      <c r="O375" s="138"/>
      <c r="P375" s="138"/>
      <c r="Q375" s="138"/>
      <c r="R375" s="138"/>
      <c r="S375" s="138"/>
      <c r="T375" s="138"/>
      <c r="U375" s="138"/>
      <c r="V375" s="138"/>
      <c r="W375" s="138"/>
    </row>
    <row r="376" spans="1:23" s="25" customFormat="1" ht="33.75">
      <c r="A376" s="182">
        <v>375</v>
      </c>
      <c r="B376" s="185" t="s">
        <v>1777</v>
      </c>
      <c r="C376" s="186" t="s">
        <v>1778</v>
      </c>
      <c r="D376" s="187" t="s">
        <v>22</v>
      </c>
      <c r="E376" s="185"/>
      <c r="F376" s="185" t="s">
        <v>1790</v>
      </c>
      <c r="G376" s="185" t="s">
        <v>1791</v>
      </c>
      <c r="H376" s="185" t="s">
        <v>1792</v>
      </c>
      <c r="I376" s="189" t="str">
        <f>HYPERLINK("mailto:zavuch_nsk@mail.ru","zavuch_nsk@mail.ru")</f>
        <v>zavuch_nsk@mail.ru</v>
      </c>
      <c r="J376" s="185" t="s">
        <v>1793</v>
      </c>
      <c r="K376" s="185" t="s">
        <v>1794</v>
      </c>
      <c r="L376" s="126"/>
      <c r="M376" s="125"/>
      <c r="N376" s="125"/>
      <c r="O376" s="125"/>
      <c r="P376" s="125"/>
      <c r="Q376" s="125"/>
      <c r="R376" s="125"/>
      <c r="S376" s="125"/>
      <c r="T376" s="125"/>
      <c r="U376" s="125"/>
      <c r="V376" s="125"/>
      <c r="W376" s="125"/>
    </row>
    <row r="377" spans="1:23" s="25" customFormat="1" ht="90">
      <c r="A377" s="182">
        <v>376</v>
      </c>
      <c r="B377" s="185" t="s">
        <v>1795</v>
      </c>
      <c r="C377" s="186" t="s">
        <v>11</v>
      </c>
      <c r="D377" s="187" t="s">
        <v>11</v>
      </c>
      <c r="E377" s="185"/>
      <c r="F377" s="185" t="s">
        <v>1796</v>
      </c>
      <c r="G377" s="185" t="s">
        <v>1797</v>
      </c>
      <c r="H377" s="185" t="s">
        <v>1798</v>
      </c>
      <c r="I377" s="189" t="s">
        <v>1799</v>
      </c>
      <c r="J377" s="185" t="s">
        <v>1800</v>
      </c>
      <c r="K377" s="185" t="str">
        <f>HYPERLINK("https://www.rgo.ru/ru/proekty/vserossiyskiygeograficheskiy-diktant0/vserossiyskiygeograficheskiy-diktant2016;","https://www.rgo.ru/ru/proe
kty/vserossiyskiygeograficheskiy-diktant0/vserossiyskiygeograficheskiy-diktant2016;
")</f>
        <v xml:space="preserve">https://www.rgo.ru/ru/proe
kty/vserossiyskiygeograficheskiy-diktant0/vserossiyskiygeograficheskiy-diktant2016;
</v>
      </c>
      <c r="L377" s="126"/>
      <c r="M377" s="125"/>
      <c r="N377" s="125"/>
      <c r="O377" s="125"/>
      <c r="P377" s="125"/>
      <c r="Q377" s="125"/>
      <c r="R377" s="125"/>
      <c r="S377" s="125"/>
      <c r="T377" s="125"/>
      <c r="U377" s="125"/>
      <c r="V377" s="125"/>
      <c r="W377" s="125"/>
    </row>
    <row r="378" spans="1:23" s="25" customFormat="1" ht="45">
      <c r="A378" s="182">
        <v>377</v>
      </c>
      <c r="B378" s="185" t="s">
        <v>1795</v>
      </c>
      <c r="C378" s="186" t="s">
        <v>11</v>
      </c>
      <c r="D378" s="187" t="s">
        <v>16</v>
      </c>
      <c r="E378" s="185"/>
      <c r="F378" s="185" t="s">
        <v>1801</v>
      </c>
      <c r="G378" s="185" t="s">
        <v>1802</v>
      </c>
      <c r="H378" s="185" t="s">
        <v>1803</v>
      </c>
      <c r="I378" s="189" t="s">
        <v>1804</v>
      </c>
      <c r="J378" s="185" t="s">
        <v>1805</v>
      </c>
      <c r="K378" s="185"/>
      <c r="L378" s="127"/>
      <c r="M378" s="128"/>
      <c r="N378" s="128"/>
      <c r="O378" s="128"/>
      <c r="P378" s="128"/>
      <c r="Q378" s="128"/>
      <c r="R378" s="128"/>
      <c r="S378" s="128"/>
      <c r="T378" s="128"/>
      <c r="U378" s="128"/>
      <c r="V378" s="128"/>
      <c r="W378" s="128"/>
    </row>
    <row r="379" spans="1:23" s="25" customFormat="1" ht="56.25">
      <c r="A379" s="182">
        <v>378</v>
      </c>
      <c r="B379" s="185" t="s">
        <v>1806</v>
      </c>
      <c r="C379" s="186" t="s">
        <v>29</v>
      </c>
      <c r="D379" s="187" t="s">
        <v>11</v>
      </c>
      <c r="E379" s="185"/>
      <c r="F379" s="185" t="s">
        <v>1807</v>
      </c>
      <c r="G379" s="185" t="s">
        <v>1808</v>
      </c>
      <c r="H379" s="185" t="s">
        <v>1809</v>
      </c>
      <c r="I379" s="189" t="s">
        <v>1810</v>
      </c>
      <c r="J379" s="185" t="s">
        <v>1811</v>
      </c>
      <c r="K379" s="185" t="s">
        <v>1812</v>
      </c>
      <c r="L379" s="126"/>
      <c r="M379" s="125"/>
      <c r="N379" s="125"/>
      <c r="O379" s="125"/>
      <c r="P379" s="125"/>
      <c r="Q379" s="125"/>
      <c r="R379" s="125"/>
      <c r="S379" s="125"/>
      <c r="T379" s="125"/>
      <c r="U379" s="125"/>
      <c r="V379" s="125"/>
      <c r="W379" s="125"/>
    </row>
    <row r="380" spans="1:23" s="25" customFormat="1" ht="33.75">
      <c r="A380" s="182">
        <v>379</v>
      </c>
      <c r="B380" s="185" t="s">
        <v>1806</v>
      </c>
      <c r="C380" s="186" t="s">
        <v>29</v>
      </c>
      <c r="D380" s="187" t="s">
        <v>16</v>
      </c>
      <c r="E380" s="185"/>
      <c r="F380" s="185" t="s">
        <v>1813</v>
      </c>
      <c r="G380" s="185" t="s">
        <v>1814</v>
      </c>
      <c r="H380" s="185" t="s">
        <v>1815</v>
      </c>
      <c r="I380" s="189" t="s">
        <v>1816</v>
      </c>
      <c r="J380" s="185" t="s">
        <v>1817</v>
      </c>
      <c r="K380" s="185"/>
      <c r="L380" s="126"/>
      <c r="M380" s="125"/>
      <c r="N380" s="125"/>
      <c r="O380" s="125"/>
      <c r="P380" s="125"/>
      <c r="Q380" s="125"/>
      <c r="R380" s="125"/>
      <c r="S380" s="125"/>
      <c r="T380" s="125"/>
      <c r="U380" s="125"/>
      <c r="V380" s="125"/>
      <c r="W380" s="125"/>
    </row>
    <row r="381" spans="1:23" s="25" customFormat="1" ht="45">
      <c r="A381" s="182">
        <v>380</v>
      </c>
      <c r="B381" s="185" t="s">
        <v>1806</v>
      </c>
      <c r="C381" s="186" t="s">
        <v>29</v>
      </c>
      <c r="D381" s="187" t="s">
        <v>22</v>
      </c>
      <c r="E381" s="185"/>
      <c r="F381" s="185" t="s">
        <v>6409</v>
      </c>
      <c r="G381" s="185" t="s">
        <v>1818</v>
      </c>
      <c r="H381" s="185" t="s">
        <v>1819</v>
      </c>
      <c r="I381" s="189" t="s">
        <v>1820</v>
      </c>
      <c r="J381" s="185" t="s">
        <v>1821</v>
      </c>
      <c r="K381" s="185"/>
      <c r="L381" s="126"/>
      <c r="M381" s="125"/>
      <c r="N381" s="125"/>
      <c r="O381" s="125"/>
      <c r="P381" s="125"/>
      <c r="Q381" s="125"/>
      <c r="R381" s="125"/>
      <c r="S381" s="125"/>
      <c r="T381" s="125"/>
      <c r="U381" s="125"/>
      <c r="V381" s="125"/>
      <c r="W381" s="125"/>
    </row>
    <row r="382" spans="1:23" s="25" customFormat="1" ht="56.25">
      <c r="A382" s="182">
        <v>381</v>
      </c>
      <c r="B382" s="185" t="s">
        <v>1806</v>
      </c>
      <c r="C382" s="186" t="s">
        <v>29</v>
      </c>
      <c r="D382" s="187" t="s">
        <v>29</v>
      </c>
      <c r="E382" s="185"/>
      <c r="F382" s="185" t="s">
        <v>1822</v>
      </c>
      <c r="G382" s="185" t="s">
        <v>1823</v>
      </c>
      <c r="H382" s="185" t="s">
        <v>1824</v>
      </c>
      <c r="I382" s="189" t="s">
        <v>1825</v>
      </c>
      <c r="J382" s="185" t="s">
        <v>1826</v>
      </c>
      <c r="K382" s="185"/>
      <c r="L382" s="126"/>
      <c r="M382" s="125"/>
      <c r="N382" s="125"/>
      <c r="O382" s="125"/>
      <c r="P382" s="125"/>
      <c r="Q382" s="125"/>
      <c r="R382" s="125"/>
      <c r="S382" s="125"/>
      <c r="T382" s="125"/>
      <c r="U382" s="125"/>
      <c r="V382" s="125"/>
      <c r="W382" s="125"/>
    </row>
    <row r="383" spans="1:23" s="25" customFormat="1" ht="33.75">
      <c r="A383" s="182">
        <v>382</v>
      </c>
      <c r="B383" s="185" t="s">
        <v>1806</v>
      </c>
      <c r="C383" s="186" t="s">
        <v>29</v>
      </c>
      <c r="D383" s="187" t="s">
        <v>32</v>
      </c>
      <c r="E383" s="185"/>
      <c r="F383" s="185" t="s">
        <v>6410</v>
      </c>
      <c r="G383" s="185" t="s">
        <v>1827</v>
      </c>
      <c r="H383" s="185" t="s">
        <v>1828</v>
      </c>
      <c r="I383" s="189" t="s">
        <v>1829</v>
      </c>
      <c r="J383" s="185" t="s">
        <v>1830</v>
      </c>
      <c r="K383" s="185"/>
      <c r="L383" s="126"/>
      <c r="M383" s="125"/>
      <c r="N383" s="125"/>
      <c r="O383" s="125"/>
      <c r="P383" s="125"/>
      <c r="Q383" s="125"/>
      <c r="R383" s="125"/>
      <c r="S383" s="125"/>
      <c r="T383" s="125"/>
      <c r="U383" s="125"/>
      <c r="V383" s="125"/>
      <c r="W383" s="125"/>
    </row>
    <row r="384" spans="1:23" s="25" customFormat="1" ht="56.25">
      <c r="A384" s="182">
        <v>383</v>
      </c>
      <c r="B384" s="185" t="s">
        <v>1806</v>
      </c>
      <c r="C384" s="186" t="s">
        <v>29</v>
      </c>
      <c r="D384" s="187" t="s">
        <v>72</v>
      </c>
      <c r="E384" s="185"/>
      <c r="F384" s="185" t="s">
        <v>6411</v>
      </c>
      <c r="G384" s="185" t="s">
        <v>1831</v>
      </c>
      <c r="H384" s="185" t="s">
        <v>1832</v>
      </c>
      <c r="I384" s="189" t="s">
        <v>1833</v>
      </c>
      <c r="J384" s="185" t="s">
        <v>1834</v>
      </c>
      <c r="K384" s="185" t="s">
        <v>1835</v>
      </c>
      <c r="L384" s="126"/>
      <c r="M384" s="125"/>
      <c r="N384" s="125"/>
      <c r="O384" s="125"/>
      <c r="P384" s="125"/>
      <c r="Q384" s="125"/>
      <c r="R384" s="125"/>
      <c r="S384" s="125"/>
      <c r="T384" s="125"/>
      <c r="U384" s="125"/>
      <c r="V384" s="125"/>
      <c r="W384" s="125"/>
    </row>
    <row r="385" spans="1:23" s="25" customFormat="1" ht="67.5">
      <c r="A385" s="182">
        <v>384</v>
      </c>
      <c r="B385" s="185" t="s">
        <v>1806</v>
      </c>
      <c r="C385" s="186" t="s">
        <v>29</v>
      </c>
      <c r="D385" s="187" t="s">
        <v>37</v>
      </c>
      <c r="E385" s="185"/>
      <c r="F385" s="185" t="s">
        <v>6412</v>
      </c>
      <c r="G385" s="185" t="s">
        <v>1836</v>
      </c>
      <c r="H385" s="185" t="s">
        <v>1837</v>
      </c>
      <c r="I385" s="189" t="s">
        <v>6113</v>
      </c>
      <c r="J385" s="185" t="s">
        <v>1839</v>
      </c>
      <c r="K385" s="185" t="s">
        <v>1840</v>
      </c>
      <c r="L385" s="126"/>
      <c r="M385" s="125"/>
      <c r="N385" s="125"/>
      <c r="O385" s="125"/>
      <c r="P385" s="125"/>
      <c r="Q385" s="125"/>
      <c r="R385" s="125"/>
      <c r="S385" s="125"/>
      <c r="T385" s="125"/>
      <c r="U385" s="125"/>
      <c r="V385" s="125"/>
      <c r="W385" s="125"/>
    </row>
    <row r="386" spans="1:23" s="25" customFormat="1" ht="101.25">
      <c r="A386" s="182">
        <v>385</v>
      </c>
      <c r="B386" s="185" t="s">
        <v>1841</v>
      </c>
      <c r="C386" s="186" t="s">
        <v>16</v>
      </c>
      <c r="D386" s="187" t="s">
        <v>11</v>
      </c>
      <c r="E386" s="185" t="s">
        <v>6693</v>
      </c>
      <c r="F386" s="185" t="s">
        <v>6413</v>
      </c>
      <c r="G386" s="185" t="s">
        <v>1842</v>
      </c>
      <c r="H386" s="185" t="s">
        <v>1843</v>
      </c>
      <c r="I386" s="189" t="s">
        <v>1844</v>
      </c>
      <c r="J386" s="185" t="s">
        <v>1845</v>
      </c>
      <c r="K386" s="185" t="s">
        <v>1846</v>
      </c>
      <c r="L386" s="126"/>
      <c r="M386" s="125"/>
      <c r="N386" s="125"/>
      <c r="O386" s="125"/>
      <c r="P386" s="125"/>
      <c r="Q386" s="125"/>
      <c r="R386" s="125"/>
      <c r="S386" s="125"/>
      <c r="T386" s="125"/>
      <c r="U386" s="125"/>
      <c r="V386" s="125"/>
      <c r="W386" s="125"/>
    </row>
    <row r="387" spans="1:23" s="25" customFormat="1" ht="168.75">
      <c r="A387" s="182">
        <v>386</v>
      </c>
      <c r="B387" s="185" t="s">
        <v>1841</v>
      </c>
      <c r="C387" s="186" t="s">
        <v>16</v>
      </c>
      <c r="D387" s="187" t="s">
        <v>16</v>
      </c>
      <c r="E387" s="185"/>
      <c r="F387" s="185" t="s">
        <v>6414</v>
      </c>
      <c r="G387" s="185" t="s">
        <v>1847</v>
      </c>
      <c r="H387" s="185" t="s">
        <v>1848</v>
      </c>
      <c r="I387" s="189" t="s">
        <v>1849</v>
      </c>
      <c r="J387" s="185" t="s">
        <v>1850</v>
      </c>
      <c r="K387" s="185"/>
      <c r="L387" s="126"/>
      <c r="M387" s="125"/>
      <c r="N387" s="125"/>
      <c r="O387" s="125"/>
      <c r="P387" s="125"/>
      <c r="Q387" s="125"/>
      <c r="R387" s="125"/>
      <c r="S387" s="125"/>
      <c r="T387" s="125"/>
      <c r="U387" s="125"/>
      <c r="V387" s="125"/>
      <c r="W387" s="125"/>
    </row>
    <row r="388" spans="1:23" s="25" customFormat="1" ht="67.5">
      <c r="A388" s="182">
        <v>387</v>
      </c>
      <c r="B388" s="185" t="s">
        <v>1841</v>
      </c>
      <c r="C388" s="199" t="s">
        <v>16</v>
      </c>
      <c r="D388" s="187" t="s">
        <v>22</v>
      </c>
      <c r="E388" s="185"/>
      <c r="F388" s="185" t="s">
        <v>6415</v>
      </c>
      <c r="G388" s="185" t="s">
        <v>1851</v>
      </c>
      <c r="H388" s="185" t="s">
        <v>1852</v>
      </c>
      <c r="I388" s="189" t="s">
        <v>1853</v>
      </c>
      <c r="J388" s="185" t="s">
        <v>1854</v>
      </c>
      <c r="K388" s="185" t="s">
        <v>1855</v>
      </c>
      <c r="L388" s="144"/>
      <c r="M388" s="138"/>
      <c r="N388" s="138"/>
      <c r="O388" s="138"/>
      <c r="P388" s="138"/>
      <c r="Q388" s="138"/>
      <c r="R388" s="138"/>
      <c r="S388" s="138"/>
      <c r="T388" s="138"/>
      <c r="U388" s="138"/>
      <c r="V388" s="138"/>
      <c r="W388" s="138"/>
    </row>
    <row r="389" spans="1:23" s="25" customFormat="1" ht="56.25">
      <c r="A389" s="182">
        <v>388</v>
      </c>
      <c r="B389" s="185" t="s">
        <v>1841</v>
      </c>
      <c r="C389" s="186" t="s">
        <v>16</v>
      </c>
      <c r="D389" s="187" t="s">
        <v>29</v>
      </c>
      <c r="E389" s="185" t="s">
        <v>6693</v>
      </c>
      <c r="F389" s="185" t="s">
        <v>1856</v>
      </c>
      <c r="G389" s="185" t="s">
        <v>1857</v>
      </c>
      <c r="H389" s="185" t="s">
        <v>1858</v>
      </c>
      <c r="I389" s="189" t="s">
        <v>1859</v>
      </c>
      <c r="J389" s="185" t="s">
        <v>1860</v>
      </c>
      <c r="K389" s="185" t="s">
        <v>1861</v>
      </c>
      <c r="L389" s="126"/>
      <c r="M389" s="125"/>
      <c r="N389" s="125"/>
      <c r="O389" s="125"/>
      <c r="P389" s="125"/>
      <c r="Q389" s="125"/>
      <c r="R389" s="125"/>
      <c r="S389" s="125"/>
      <c r="T389" s="125"/>
      <c r="U389" s="125"/>
      <c r="V389" s="125"/>
      <c r="W389" s="125"/>
    </row>
    <row r="390" spans="1:23" s="25" customFormat="1" ht="56.25">
      <c r="A390" s="182">
        <v>389</v>
      </c>
      <c r="B390" s="185" t="s">
        <v>1841</v>
      </c>
      <c r="C390" s="186" t="s">
        <v>16</v>
      </c>
      <c r="D390" s="187" t="s">
        <v>32</v>
      </c>
      <c r="E390" s="185"/>
      <c r="F390" s="185" t="s">
        <v>1862</v>
      </c>
      <c r="G390" s="185" t="s">
        <v>1863</v>
      </c>
      <c r="H390" s="185" t="s">
        <v>1864</v>
      </c>
      <c r="I390" s="189" t="s">
        <v>1865</v>
      </c>
      <c r="J390" s="185" t="s">
        <v>1866</v>
      </c>
      <c r="K390" s="185"/>
      <c r="L390" s="126"/>
      <c r="M390" s="125"/>
      <c r="N390" s="125"/>
      <c r="O390" s="125"/>
      <c r="P390" s="125"/>
      <c r="Q390" s="125"/>
      <c r="R390" s="125"/>
      <c r="S390" s="125"/>
      <c r="T390" s="125"/>
      <c r="U390" s="125"/>
      <c r="V390" s="125"/>
      <c r="W390" s="125"/>
    </row>
    <row r="391" spans="1:23" s="25" customFormat="1" ht="67.5">
      <c r="A391" s="182">
        <v>390</v>
      </c>
      <c r="B391" s="185" t="s">
        <v>1841</v>
      </c>
      <c r="C391" s="199" t="s">
        <v>16</v>
      </c>
      <c r="D391" s="187" t="s">
        <v>72</v>
      </c>
      <c r="E391" s="185"/>
      <c r="F391" s="185" t="s">
        <v>1867</v>
      </c>
      <c r="G391" s="185" t="s">
        <v>1868</v>
      </c>
      <c r="H391" s="185" t="s">
        <v>1869</v>
      </c>
      <c r="I391" s="189" t="s">
        <v>1870</v>
      </c>
      <c r="J391" s="185" t="s">
        <v>1871</v>
      </c>
      <c r="K391" s="185" t="s">
        <v>1872</v>
      </c>
      <c r="L391" s="137"/>
      <c r="M391" s="138"/>
      <c r="N391" s="138"/>
      <c r="O391" s="138"/>
      <c r="P391" s="138"/>
      <c r="Q391" s="138"/>
      <c r="R391" s="138"/>
      <c r="S391" s="138"/>
      <c r="T391" s="138"/>
      <c r="U391" s="138"/>
      <c r="V391" s="138"/>
      <c r="W391" s="138"/>
    </row>
    <row r="392" spans="1:23" s="25" customFormat="1" ht="45">
      <c r="A392" s="182">
        <v>391</v>
      </c>
      <c r="B392" s="185" t="s">
        <v>1841</v>
      </c>
      <c r="C392" s="199" t="s">
        <v>16</v>
      </c>
      <c r="D392" s="187" t="s">
        <v>37</v>
      </c>
      <c r="E392" s="185"/>
      <c r="F392" s="185" t="s">
        <v>1873</v>
      </c>
      <c r="G392" s="185" t="s">
        <v>1874</v>
      </c>
      <c r="H392" s="185" t="s">
        <v>1875</v>
      </c>
      <c r="I392" s="189" t="s">
        <v>1876</v>
      </c>
      <c r="J392" s="185" t="s">
        <v>1877</v>
      </c>
      <c r="K392" s="185" t="s">
        <v>1878</v>
      </c>
      <c r="L392" s="137"/>
      <c r="M392" s="138"/>
      <c r="N392" s="138"/>
      <c r="O392" s="138"/>
      <c r="P392" s="138"/>
      <c r="Q392" s="138"/>
      <c r="R392" s="138"/>
      <c r="S392" s="138"/>
      <c r="T392" s="138"/>
      <c r="U392" s="138"/>
      <c r="V392" s="138"/>
      <c r="W392" s="138"/>
    </row>
    <row r="393" spans="1:23" s="25" customFormat="1" ht="45">
      <c r="A393" s="182">
        <v>392</v>
      </c>
      <c r="B393" s="185" t="s">
        <v>1841</v>
      </c>
      <c r="C393" s="199" t="s">
        <v>16</v>
      </c>
      <c r="D393" s="187" t="s">
        <v>41</v>
      </c>
      <c r="E393" s="185"/>
      <c r="F393" s="185" t="s">
        <v>1879</v>
      </c>
      <c r="G393" s="185" t="s">
        <v>1880</v>
      </c>
      <c r="H393" s="185" t="s">
        <v>1881</v>
      </c>
      <c r="I393" s="189" t="s">
        <v>1882</v>
      </c>
      <c r="J393" s="185" t="s">
        <v>1883</v>
      </c>
      <c r="K393" s="185" t="s">
        <v>1878</v>
      </c>
      <c r="L393" s="137"/>
      <c r="M393" s="138"/>
      <c r="N393" s="138"/>
      <c r="O393" s="138"/>
      <c r="P393" s="138"/>
      <c r="Q393" s="138"/>
      <c r="R393" s="138"/>
      <c r="S393" s="138"/>
      <c r="T393" s="138"/>
      <c r="U393" s="138"/>
      <c r="V393" s="138"/>
      <c r="W393" s="138"/>
    </row>
    <row r="394" spans="1:23" s="25" customFormat="1" ht="78.75">
      <c r="A394" s="182">
        <v>393</v>
      </c>
      <c r="B394" s="185" t="s">
        <v>1841</v>
      </c>
      <c r="C394" s="186" t="s">
        <v>16</v>
      </c>
      <c r="D394" s="187" t="s">
        <v>88</v>
      </c>
      <c r="E394" s="185"/>
      <c r="F394" s="185" t="s">
        <v>1884</v>
      </c>
      <c r="G394" s="185" t="s">
        <v>1885</v>
      </c>
      <c r="H394" s="185" t="s">
        <v>1886</v>
      </c>
      <c r="I394" s="189" t="s">
        <v>1887</v>
      </c>
      <c r="J394" s="185" t="s">
        <v>1888</v>
      </c>
      <c r="K394" s="185"/>
      <c r="L394" s="126"/>
      <c r="M394" s="125"/>
      <c r="N394" s="125"/>
      <c r="O394" s="125"/>
      <c r="P394" s="125"/>
      <c r="Q394" s="125"/>
      <c r="R394" s="125"/>
      <c r="S394" s="125"/>
      <c r="T394" s="125"/>
      <c r="U394" s="125"/>
      <c r="V394" s="125"/>
      <c r="W394" s="125"/>
    </row>
    <row r="395" spans="1:23" s="25" customFormat="1" ht="22.5">
      <c r="A395" s="182">
        <v>394</v>
      </c>
      <c r="B395" s="185" t="s">
        <v>1841</v>
      </c>
      <c r="C395" s="199" t="s">
        <v>16</v>
      </c>
      <c r="D395" s="187" t="s">
        <v>217</v>
      </c>
      <c r="E395" s="185" t="s">
        <v>6693</v>
      </c>
      <c r="F395" s="185" t="s">
        <v>1889</v>
      </c>
      <c r="G395" s="185" t="s">
        <v>1890</v>
      </c>
      <c r="H395" s="185" t="s">
        <v>1891</v>
      </c>
      <c r="I395" s="189" t="s">
        <v>1892</v>
      </c>
      <c r="J395" s="185" t="s">
        <v>1893</v>
      </c>
      <c r="K395" s="185"/>
      <c r="L395" s="144"/>
      <c r="M395" s="138"/>
      <c r="N395" s="138"/>
      <c r="O395" s="138"/>
      <c r="P395" s="138"/>
      <c r="Q395" s="138"/>
      <c r="R395" s="138"/>
      <c r="S395" s="138"/>
      <c r="T395" s="138"/>
      <c r="U395" s="138"/>
      <c r="V395" s="138"/>
      <c r="W395" s="138"/>
    </row>
    <row r="396" spans="1:23" s="25" customFormat="1" ht="45">
      <c r="A396" s="182">
        <v>395</v>
      </c>
      <c r="B396" s="185" t="s">
        <v>1841</v>
      </c>
      <c r="C396" s="186" t="s">
        <v>16</v>
      </c>
      <c r="D396" s="187" t="s">
        <v>223</v>
      </c>
      <c r="E396" s="185"/>
      <c r="F396" s="185" t="s">
        <v>1894</v>
      </c>
      <c r="G396" s="185" t="s">
        <v>1895</v>
      </c>
      <c r="H396" s="185" t="s">
        <v>1896</v>
      </c>
      <c r="I396" s="189" t="s">
        <v>1897</v>
      </c>
      <c r="J396" s="185" t="s">
        <v>1898</v>
      </c>
      <c r="K396" s="185" t="s">
        <v>1899</v>
      </c>
      <c r="L396" s="126"/>
      <c r="M396" s="125"/>
      <c r="N396" s="125"/>
      <c r="O396" s="125"/>
      <c r="P396" s="125"/>
      <c r="Q396" s="125"/>
      <c r="R396" s="125"/>
      <c r="S396" s="125"/>
      <c r="T396" s="125"/>
      <c r="U396" s="125"/>
      <c r="V396" s="125"/>
      <c r="W396" s="125"/>
    </row>
    <row r="397" spans="1:23" s="25" customFormat="1" ht="45">
      <c r="A397" s="182">
        <v>396</v>
      </c>
      <c r="B397" s="185" t="s">
        <v>1841</v>
      </c>
      <c r="C397" s="186" t="s">
        <v>16</v>
      </c>
      <c r="D397" s="187" t="s">
        <v>229</v>
      </c>
      <c r="E397" s="185"/>
      <c r="F397" s="185" t="s">
        <v>1900</v>
      </c>
      <c r="G397" s="185" t="s">
        <v>1901</v>
      </c>
      <c r="H397" s="185" t="s">
        <v>1902</v>
      </c>
      <c r="I397" s="189" t="s">
        <v>1903</v>
      </c>
      <c r="J397" s="185" t="s">
        <v>1904</v>
      </c>
      <c r="K397" s="185"/>
      <c r="L397" s="126"/>
      <c r="M397" s="125"/>
      <c r="N397" s="125"/>
      <c r="O397" s="125"/>
      <c r="P397" s="125"/>
      <c r="Q397" s="125"/>
      <c r="R397" s="125"/>
      <c r="S397" s="125"/>
      <c r="T397" s="125"/>
      <c r="U397" s="125"/>
      <c r="V397" s="125"/>
      <c r="W397" s="125"/>
    </row>
    <row r="398" spans="1:23" s="25" customFormat="1" ht="45">
      <c r="A398" s="182">
        <v>397</v>
      </c>
      <c r="B398" s="185" t="s">
        <v>1841</v>
      </c>
      <c r="C398" s="186" t="s">
        <v>16</v>
      </c>
      <c r="D398" s="187" t="s">
        <v>235</v>
      </c>
      <c r="E398" s="185"/>
      <c r="F398" s="185" t="s">
        <v>1905</v>
      </c>
      <c r="G398" s="185" t="s">
        <v>1906</v>
      </c>
      <c r="H398" s="185" t="s">
        <v>1907</v>
      </c>
      <c r="I398" s="189" t="s">
        <v>1908</v>
      </c>
      <c r="J398" s="185" t="s">
        <v>1909</v>
      </c>
      <c r="K398" s="185"/>
      <c r="L398" s="126"/>
      <c r="M398" s="125"/>
      <c r="N398" s="125"/>
      <c r="O398" s="125"/>
      <c r="P398" s="125"/>
      <c r="Q398" s="125"/>
      <c r="R398" s="125"/>
      <c r="S398" s="125"/>
      <c r="T398" s="125"/>
      <c r="U398" s="125"/>
      <c r="V398" s="125"/>
      <c r="W398" s="125"/>
    </row>
    <row r="399" spans="1:23" s="25" customFormat="1" ht="45">
      <c r="A399" s="182">
        <v>398</v>
      </c>
      <c r="B399" s="185" t="s">
        <v>1841</v>
      </c>
      <c r="C399" s="186" t="s">
        <v>16</v>
      </c>
      <c r="D399" s="187" t="s">
        <v>241</v>
      </c>
      <c r="E399" s="185"/>
      <c r="F399" s="185" t="s">
        <v>1910</v>
      </c>
      <c r="G399" s="185" t="s">
        <v>1911</v>
      </c>
      <c r="H399" s="185" t="s">
        <v>1912</v>
      </c>
      <c r="I399" s="189" t="s">
        <v>1913</v>
      </c>
      <c r="J399" s="185" t="s">
        <v>1914</v>
      </c>
      <c r="K399" s="185"/>
      <c r="L399" s="126"/>
      <c r="M399" s="125"/>
      <c r="N399" s="125"/>
      <c r="O399" s="125"/>
      <c r="P399" s="125"/>
      <c r="Q399" s="125"/>
      <c r="R399" s="125"/>
      <c r="S399" s="125"/>
      <c r="T399" s="125"/>
      <c r="U399" s="125"/>
      <c r="V399" s="125"/>
      <c r="W399" s="125"/>
    </row>
    <row r="400" spans="1:23" s="25" customFormat="1" ht="45">
      <c r="A400" s="182">
        <v>399</v>
      </c>
      <c r="B400" s="185" t="s">
        <v>1841</v>
      </c>
      <c r="C400" s="186" t="s">
        <v>16</v>
      </c>
      <c r="D400" s="187" t="s">
        <v>247</v>
      </c>
      <c r="E400" s="185"/>
      <c r="F400" s="185" t="s">
        <v>1915</v>
      </c>
      <c r="G400" s="185" t="s">
        <v>1916</v>
      </c>
      <c r="H400" s="185" t="s">
        <v>1917</v>
      </c>
      <c r="I400" s="189" t="s">
        <v>1918</v>
      </c>
      <c r="J400" s="185" t="s">
        <v>1919</v>
      </c>
      <c r="K400" s="185"/>
      <c r="L400" s="126"/>
      <c r="M400" s="125"/>
      <c r="N400" s="125"/>
      <c r="O400" s="125"/>
      <c r="P400" s="125"/>
      <c r="Q400" s="125"/>
      <c r="R400" s="125"/>
      <c r="S400" s="125"/>
      <c r="T400" s="125"/>
      <c r="U400" s="125"/>
      <c r="V400" s="125"/>
      <c r="W400" s="125"/>
    </row>
    <row r="401" spans="1:23" s="25" customFormat="1" ht="33.75">
      <c r="A401" s="182">
        <v>400</v>
      </c>
      <c r="B401" s="185" t="s">
        <v>1841</v>
      </c>
      <c r="C401" s="186" t="s">
        <v>16</v>
      </c>
      <c r="D401" s="187" t="s">
        <v>253</v>
      </c>
      <c r="E401" s="185"/>
      <c r="F401" s="185" t="s">
        <v>1920</v>
      </c>
      <c r="G401" s="185" t="s">
        <v>1921</v>
      </c>
      <c r="H401" s="185" t="s">
        <v>1922</v>
      </c>
      <c r="I401" s="189" t="s">
        <v>1923</v>
      </c>
      <c r="J401" s="185" t="s">
        <v>1924</v>
      </c>
      <c r="K401" s="185"/>
      <c r="L401" s="126"/>
      <c r="M401" s="125"/>
      <c r="N401" s="125"/>
      <c r="O401" s="125"/>
      <c r="P401" s="125"/>
      <c r="Q401" s="125"/>
      <c r="R401" s="125"/>
      <c r="S401" s="125"/>
      <c r="T401" s="125"/>
      <c r="U401" s="125"/>
      <c r="V401" s="125"/>
      <c r="W401" s="125"/>
    </row>
    <row r="402" spans="1:23" s="25" customFormat="1" ht="45">
      <c r="A402" s="182">
        <v>401</v>
      </c>
      <c r="B402" s="185" t="s">
        <v>1841</v>
      </c>
      <c r="C402" s="186" t="s">
        <v>16</v>
      </c>
      <c r="D402" s="187" t="s">
        <v>259</v>
      </c>
      <c r="E402" s="185"/>
      <c r="F402" s="185" t="s">
        <v>6416</v>
      </c>
      <c r="G402" s="185" t="s">
        <v>1925</v>
      </c>
      <c r="H402" s="185" t="s">
        <v>1926</v>
      </c>
      <c r="I402" s="189" t="s">
        <v>1927</v>
      </c>
      <c r="J402" s="185" t="s">
        <v>1928</v>
      </c>
      <c r="K402" s="185"/>
      <c r="L402" s="126"/>
      <c r="M402" s="125"/>
      <c r="N402" s="125"/>
      <c r="O402" s="125"/>
      <c r="P402" s="125"/>
      <c r="Q402" s="125"/>
      <c r="R402" s="125"/>
      <c r="S402" s="125"/>
      <c r="T402" s="125"/>
      <c r="U402" s="125"/>
      <c r="V402" s="125"/>
      <c r="W402" s="125"/>
    </row>
    <row r="403" spans="1:23" s="25" customFormat="1" ht="33.75">
      <c r="A403" s="182">
        <v>402</v>
      </c>
      <c r="B403" s="185" t="s">
        <v>1841</v>
      </c>
      <c r="C403" s="186" t="s">
        <v>16</v>
      </c>
      <c r="D403" s="187" t="s">
        <v>265</v>
      </c>
      <c r="E403" s="185"/>
      <c r="F403" s="185" t="s">
        <v>1929</v>
      </c>
      <c r="G403" s="185" t="s">
        <v>1930</v>
      </c>
      <c r="H403" s="185" t="s">
        <v>1931</v>
      </c>
      <c r="I403" s="189" t="s">
        <v>1932</v>
      </c>
      <c r="J403" s="185" t="s">
        <v>1933</v>
      </c>
      <c r="K403" s="185"/>
      <c r="L403" s="126"/>
      <c r="M403" s="125"/>
      <c r="N403" s="125"/>
      <c r="O403" s="125"/>
      <c r="P403" s="125"/>
      <c r="Q403" s="125"/>
      <c r="R403" s="125"/>
      <c r="S403" s="125"/>
      <c r="T403" s="125"/>
      <c r="U403" s="125"/>
      <c r="V403" s="125"/>
      <c r="W403" s="125"/>
    </row>
    <row r="404" spans="1:23" s="25" customFormat="1" ht="45">
      <c r="A404" s="182">
        <v>403</v>
      </c>
      <c r="B404" s="185" t="s">
        <v>1841</v>
      </c>
      <c r="C404" s="186" t="s">
        <v>16</v>
      </c>
      <c r="D404" s="187" t="s">
        <v>271</v>
      </c>
      <c r="E404" s="185"/>
      <c r="F404" s="185" t="s">
        <v>1934</v>
      </c>
      <c r="G404" s="185" t="s">
        <v>1935</v>
      </c>
      <c r="H404" s="185" t="s">
        <v>1936</v>
      </c>
      <c r="I404" s="189" t="s">
        <v>1937</v>
      </c>
      <c r="J404" s="185" t="s">
        <v>1938</v>
      </c>
      <c r="K404" s="185"/>
      <c r="L404" s="126"/>
      <c r="M404" s="125"/>
      <c r="N404" s="125"/>
      <c r="O404" s="125"/>
      <c r="P404" s="125"/>
      <c r="Q404" s="125"/>
      <c r="R404" s="125"/>
      <c r="S404" s="125"/>
      <c r="T404" s="125"/>
      <c r="U404" s="125"/>
      <c r="V404" s="125"/>
      <c r="W404" s="125"/>
    </row>
    <row r="405" spans="1:23" s="25" customFormat="1" ht="45">
      <c r="A405" s="182">
        <v>404</v>
      </c>
      <c r="B405" s="185" t="s">
        <v>1841</v>
      </c>
      <c r="C405" s="186" t="s">
        <v>16</v>
      </c>
      <c r="D405" s="187" t="s">
        <v>277</v>
      </c>
      <c r="E405" s="185"/>
      <c r="F405" s="185" t="s">
        <v>1939</v>
      </c>
      <c r="G405" s="185" t="s">
        <v>1940</v>
      </c>
      <c r="H405" s="185" t="s">
        <v>1941</v>
      </c>
      <c r="I405" s="189" t="s">
        <v>1942</v>
      </c>
      <c r="J405" s="185" t="s">
        <v>1943</v>
      </c>
      <c r="K405" s="185"/>
      <c r="L405" s="126"/>
      <c r="M405" s="125"/>
      <c r="N405" s="125"/>
      <c r="O405" s="125"/>
      <c r="P405" s="125"/>
      <c r="Q405" s="125"/>
      <c r="R405" s="125"/>
      <c r="S405" s="125"/>
      <c r="T405" s="125"/>
      <c r="U405" s="125"/>
      <c r="V405" s="125"/>
      <c r="W405" s="125"/>
    </row>
    <row r="406" spans="1:23" s="25" customFormat="1" ht="45">
      <c r="A406" s="182">
        <v>405</v>
      </c>
      <c r="B406" s="185" t="s">
        <v>1841</v>
      </c>
      <c r="C406" s="186" t="s">
        <v>16</v>
      </c>
      <c r="D406" s="187" t="s">
        <v>283</v>
      </c>
      <c r="E406" s="185"/>
      <c r="F406" s="185" t="s">
        <v>1944</v>
      </c>
      <c r="G406" s="185" t="s">
        <v>1945</v>
      </c>
      <c r="H406" s="185" t="s">
        <v>1946</v>
      </c>
      <c r="I406" s="189" t="s">
        <v>1947</v>
      </c>
      <c r="J406" s="185" t="s">
        <v>1948</v>
      </c>
      <c r="K406" s="185"/>
      <c r="L406" s="126"/>
      <c r="M406" s="125"/>
      <c r="N406" s="125"/>
      <c r="O406" s="125"/>
      <c r="P406" s="125"/>
      <c r="Q406" s="125"/>
      <c r="R406" s="125"/>
      <c r="S406" s="125"/>
      <c r="T406" s="125"/>
      <c r="U406" s="125"/>
      <c r="V406" s="125"/>
      <c r="W406" s="125"/>
    </row>
    <row r="407" spans="1:23" s="25" customFormat="1" ht="45">
      <c r="A407" s="182">
        <v>406</v>
      </c>
      <c r="B407" s="185" t="s">
        <v>1841</v>
      </c>
      <c r="C407" s="186" t="s">
        <v>16</v>
      </c>
      <c r="D407" s="187" t="s">
        <v>10</v>
      </c>
      <c r="E407" s="185"/>
      <c r="F407" s="185" t="s">
        <v>1949</v>
      </c>
      <c r="G407" s="185" t="s">
        <v>1950</v>
      </c>
      <c r="H407" s="185" t="s">
        <v>1951</v>
      </c>
      <c r="I407" s="189" t="s">
        <v>1952</v>
      </c>
      <c r="J407" s="185" t="s">
        <v>1953</v>
      </c>
      <c r="K407" s="185"/>
      <c r="L407" s="126"/>
      <c r="M407" s="125"/>
      <c r="N407" s="125"/>
      <c r="O407" s="125"/>
      <c r="P407" s="125"/>
      <c r="Q407" s="125"/>
      <c r="R407" s="125"/>
      <c r="S407" s="125"/>
      <c r="T407" s="125"/>
      <c r="U407" s="125"/>
      <c r="V407" s="125"/>
      <c r="W407" s="125"/>
    </row>
    <row r="408" spans="1:23" s="25" customFormat="1" ht="56.25">
      <c r="A408" s="182">
        <v>407</v>
      </c>
      <c r="B408" s="185" t="s">
        <v>1841</v>
      </c>
      <c r="C408" s="186" t="s">
        <v>16</v>
      </c>
      <c r="D408" s="187" t="s">
        <v>294</v>
      </c>
      <c r="E408" s="185"/>
      <c r="F408" s="185" t="s">
        <v>1954</v>
      </c>
      <c r="G408" s="185" t="s">
        <v>1955</v>
      </c>
      <c r="H408" s="185" t="s">
        <v>1956</v>
      </c>
      <c r="I408" s="189" t="s">
        <v>1957</v>
      </c>
      <c r="J408" s="185" t="s">
        <v>1958</v>
      </c>
      <c r="K408" s="185" t="s">
        <v>1959</v>
      </c>
      <c r="L408" s="126"/>
      <c r="M408" s="125"/>
      <c r="N408" s="125"/>
      <c r="O408" s="125"/>
      <c r="P408" s="125"/>
      <c r="Q408" s="125"/>
      <c r="R408" s="125"/>
      <c r="S408" s="125"/>
      <c r="T408" s="125"/>
      <c r="U408" s="125"/>
      <c r="V408" s="125"/>
      <c r="W408" s="125"/>
    </row>
    <row r="409" spans="1:23" s="25" customFormat="1" ht="56.25">
      <c r="A409" s="182">
        <v>408</v>
      </c>
      <c r="B409" s="185" t="s">
        <v>1841</v>
      </c>
      <c r="C409" s="186" t="s">
        <v>16</v>
      </c>
      <c r="D409" s="187" t="s">
        <v>300</v>
      </c>
      <c r="E409" s="185"/>
      <c r="F409" s="185" t="s">
        <v>1960</v>
      </c>
      <c r="G409" s="185" t="s">
        <v>1955</v>
      </c>
      <c r="H409" s="185" t="s">
        <v>1961</v>
      </c>
      <c r="I409" s="189" t="s">
        <v>1957</v>
      </c>
      <c r="J409" s="185" t="s">
        <v>1962</v>
      </c>
      <c r="K409" s="185" t="s">
        <v>1963</v>
      </c>
      <c r="L409" s="126"/>
      <c r="M409" s="125"/>
      <c r="N409" s="125"/>
      <c r="O409" s="125"/>
      <c r="P409" s="125"/>
      <c r="Q409" s="125"/>
      <c r="R409" s="125"/>
      <c r="S409" s="125"/>
      <c r="T409" s="125"/>
      <c r="U409" s="125"/>
      <c r="V409" s="125"/>
      <c r="W409" s="125"/>
    </row>
    <row r="410" spans="1:23" s="25" customFormat="1" ht="56.25">
      <c r="A410" s="182">
        <v>409</v>
      </c>
      <c r="B410" s="185" t="s">
        <v>1841</v>
      </c>
      <c r="C410" s="186" t="s">
        <v>16</v>
      </c>
      <c r="D410" s="187" t="s">
        <v>307</v>
      </c>
      <c r="E410" s="185"/>
      <c r="F410" s="185" t="s">
        <v>1964</v>
      </c>
      <c r="G410" s="185" t="s">
        <v>1955</v>
      </c>
      <c r="H410" s="185" t="s">
        <v>1956</v>
      </c>
      <c r="I410" s="189" t="s">
        <v>1957</v>
      </c>
      <c r="J410" s="185" t="s">
        <v>1965</v>
      </c>
      <c r="K410" s="185" t="s">
        <v>1966</v>
      </c>
      <c r="L410" s="126"/>
      <c r="M410" s="125"/>
      <c r="N410" s="125"/>
      <c r="O410" s="125"/>
      <c r="P410" s="125"/>
      <c r="Q410" s="125"/>
      <c r="R410" s="125"/>
      <c r="S410" s="125"/>
      <c r="T410" s="125"/>
      <c r="U410" s="125"/>
      <c r="V410" s="125"/>
      <c r="W410" s="125"/>
    </row>
    <row r="411" spans="1:23" s="25" customFormat="1" ht="45">
      <c r="A411" s="182">
        <v>410</v>
      </c>
      <c r="B411" s="185" t="s">
        <v>1841</v>
      </c>
      <c r="C411" s="186" t="s">
        <v>16</v>
      </c>
      <c r="D411" s="187" t="s">
        <v>313</v>
      </c>
      <c r="E411" s="185"/>
      <c r="F411" s="185" t="s">
        <v>1967</v>
      </c>
      <c r="G411" s="185" t="s">
        <v>1968</v>
      </c>
      <c r="H411" s="185" t="s">
        <v>1969</v>
      </c>
      <c r="I411" s="189" t="s">
        <v>1970</v>
      </c>
      <c r="J411" s="185" t="s">
        <v>1971</v>
      </c>
      <c r="K411" s="185"/>
      <c r="L411" s="126"/>
      <c r="M411" s="125"/>
      <c r="N411" s="125"/>
      <c r="O411" s="125"/>
      <c r="P411" s="125"/>
      <c r="Q411" s="125"/>
      <c r="R411" s="125"/>
      <c r="S411" s="125"/>
      <c r="T411" s="125"/>
      <c r="U411" s="125"/>
      <c r="V411" s="125"/>
      <c r="W411" s="125"/>
    </row>
    <row r="412" spans="1:23" s="25" customFormat="1" ht="56.25">
      <c r="A412" s="182">
        <v>411</v>
      </c>
      <c r="B412" s="185" t="s">
        <v>1841</v>
      </c>
      <c r="C412" s="186" t="s">
        <v>16</v>
      </c>
      <c r="D412" s="187" t="s">
        <v>319</v>
      </c>
      <c r="E412" s="185"/>
      <c r="F412" s="185" t="s">
        <v>1972</v>
      </c>
      <c r="G412" s="185" t="s">
        <v>6033</v>
      </c>
      <c r="H412" s="185" t="s">
        <v>6034</v>
      </c>
      <c r="I412" s="190" t="s">
        <v>1973</v>
      </c>
      <c r="J412" s="185" t="s">
        <v>1971</v>
      </c>
      <c r="K412" s="185"/>
      <c r="L412" s="126"/>
      <c r="M412" s="125"/>
      <c r="N412" s="125"/>
      <c r="O412" s="125"/>
      <c r="P412" s="125"/>
      <c r="Q412" s="125"/>
      <c r="R412" s="125"/>
      <c r="S412" s="125"/>
      <c r="T412" s="125"/>
      <c r="U412" s="125"/>
      <c r="V412" s="125"/>
      <c r="W412" s="125"/>
    </row>
    <row r="413" spans="1:23" s="25" customFormat="1" ht="56.25">
      <c r="A413" s="182">
        <v>412</v>
      </c>
      <c r="B413" s="185" t="s">
        <v>1841</v>
      </c>
      <c r="C413" s="186" t="s">
        <v>16</v>
      </c>
      <c r="D413" s="187" t="s">
        <v>44</v>
      </c>
      <c r="E413" s="185"/>
      <c r="F413" s="185" t="s">
        <v>1974</v>
      </c>
      <c r="G413" s="185" t="s">
        <v>1975</v>
      </c>
      <c r="H413" s="185" t="s">
        <v>1976</v>
      </c>
      <c r="I413" s="189" t="s">
        <v>1977</v>
      </c>
      <c r="J413" s="185" t="s">
        <v>1978</v>
      </c>
      <c r="K413" s="185" t="s">
        <v>1979</v>
      </c>
      <c r="L413" s="126"/>
      <c r="M413" s="125"/>
      <c r="N413" s="125"/>
      <c r="O413" s="125"/>
      <c r="P413" s="125"/>
      <c r="Q413" s="125"/>
      <c r="R413" s="125"/>
      <c r="S413" s="125"/>
      <c r="T413" s="125"/>
      <c r="U413" s="125"/>
      <c r="V413" s="125"/>
      <c r="W413" s="125"/>
    </row>
    <row r="414" spans="1:23" s="25" customFormat="1" ht="78.75">
      <c r="A414" s="182">
        <v>413</v>
      </c>
      <c r="B414" s="185" t="s">
        <v>1841</v>
      </c>
      <c r="C414" s="186" t="s">
        <v>16</v>
      </c>
      <c r="D414" s="187" t="s">
        <v>91</v>
      </c>
      <c r="E414" s="185"/>
      <c r="F414" s="185" t="s">
        <v>1980</v>
      </c>
      <c r="G414" s="185" t="s">
        <v>1981</v>
      </c>
      <c r="H414" s="185" t="s">
        <v>1982</v>
      </c>
      <c r="I414" s="189" t="s">
        <v>1983</v>
      </c>
      <c r="J414" s="185" t="s">
        <v>1984</v>
      </c>
      <c r="K414" s="185"/>
      <c r="L414" s="126"/>
      <c r="M414" s="125"/>
      <c r="N414" s="125"/>
      <c r="O414" s="125"/>
      <c r="P414" s="125"/>
      <c r="Q414" s="125"/>
      <c r="R414" s="125"/>
      <c r="S414" s="125"/>
      <c r="T414" s="125"/>
      <c r="U414" s="125"/>
      <c r="V414" s="125"/>
      <c r="W414" s="125"/>
    </row>
    <row r="415" spans="1:23" s="25" customFormat="1" ht="67.5">
      <c r="A415" s="182">
        <v>414</v>
      </c>
      <c r="B415" s="185" t="s">
        <v>1841</v>
      </c>
      <c r="C415" s="186" t="s">
        <v>16</v>
      </c>
      <c r="D415" s="187" t="s">
        <v>124</v>
      </c>
      <c r="E415" s="185"/>
      <c r="F415" s="185" t="s">
        <v>1985</v>
      </c>
      <c r="G415" s="185" t="s">
        <v>1981</v>
      </c>
      <c r="H415" s="185" t="s">
        <v>1982</v>
      </c>
      <c r="I415" s="189" t="s">
        <v>1983</v>
      </c>
      <c r="J415" s="185" t="s">
        <v>1986</v>
      </c>
      <c r="K415" s="185"/>
      <c r="L415" s="124"/>
      <c r="M415" s="125"/>
      <c r="N415" s="125"/>
      <c r="O415" s="125"/>
      <c r="P415" s="125"/>
      <c r="Q415" s="125"/>
      <c r="R415" s="125"/>
      <c r="S415" s="125"/>
      <c r="T415" s="125"/>
      <c r="U415" s="125"/>
      <c r="V415" s="125"/>
      <c r="W415" s="125"/>
    </row>
    <row r="416" spans="1:23" s="25" customFormat="1" ht="45">
      <c r="A416" s="182">
        <v>415</v>
      </c>
      <c r="B416" s="185" t="s">
        <v>1841</v>
      </c>
      <c r="C416" s="186" t="s">
        <v>16</v>
      </c>
      <c r="D416" s="187" t="s">
        <v>141</v>
      </c>
      <c r="E416" s="185"/>
      <c r="F416" s="185" t="s">
        <v>1987</v>
      </c>
      <c r="G416" s="185" t="s">
        <v>1988</v>
      </c>
      <c r="H416" s="185" t="s">
        <v>1989</v>
      </c>
      <c r="I416" s="189" t="s">
        <v>6058</v>
      </c>
      <c r="J416" s="185" t="s">
        <v>1991</v>
      </c>
      <c r="K416" s="185"/>
      <c r="L416" s="126"/>
      <c r="M416" s="125"/>
      <c r="N416" s="125"/>
      <c r="O416" s="125"/>
      <c r="P416" s="125"/>
      <c r="Q416" s="125"/>
      <c r="R416" s="125"/>
      <c r="S416" s="125"/>
      <c r="T416" s="125"/>
      <c r="U416" s="125"/>
      <c r="V416" s="125"/>
      <c r="W416" s="125"/>
    </row>
    <row r="417" spans="1:23" s="25" customFormat="1" ht="45">
      <c r="A417" s="182">
        <v>416</v>
      </c>
      <c r="B417" s="185" t="s">
        <v>1841</v>
      </c>
      <c r="C417" s="186" t="s">
        <v>16</v>
      </c>
      <c r="D417" s="187" t="s">
        <v>154</v>
      </c>
      <c r="E417" s="185"/>
      <c r="F417" s="185" t="s">
        <v>1992</v>
      </c>
      <c r="G417" s="185" t="s">
        <v>1993</v>
      </c>
      <c r="H417" s="185" t="s">
        <v>1994</v>
      </c>
      <c r="I417" s="189" t="s">
        <v>1995</v>
      </c>
      <c r="J417" s="185" t="s">
        <v>1996</v>
      </c>
      <c r="K417" s="185" t="s">
        <v>1997</v>
      </c>
      <c r="L417" s="126"/>
      <c r="M417" s="125"/>
      <c r="N417" s="125"/>
      <c r="O417" s="125"/>
      <c r="P417" s="125"/>
      <c r="Q417" s="125"/>
      <c r="R417" s="125"/>
      <c r="S417" s="125"/>
      <c r="T417" s="125"/>
      <c r="U417" s="125"/>
      <c r="V417" s="125"/>
      <c r="W417" s="125"/>
    </row>
    <row r="418" spans="1:23" s="25" customFormat="1" ht="33.75">
      <c r="A418" s="182">
        <v>417</v>
      </c>
      <c r="B418" s="185" t="s">
        <v>1841</v>
      </c>
      <c r="C418" s="186" t="s">
        <v>16</v>
      </c>
      <c r="D418" s="187" t="s">
        <v>170</v>
      </c>
      <c r="E418" s="185"/>
      <c r="F418" s="185" t="s">
        <v>1998</v>
      </c>
      <c r="G418" s="185" t="s">
        <v>1999</v>
      </c>
      <c r="H418" s="185" t="s">
        <v>2000</v>
      </c>
      <c r="I418" s="189" t="s">
        <v>2001</v>
      </c>
      <c r="J418" s="185" t="s">
        <v>2002</v>
      </c>
      <c r="K418" s="185"/>
      <c r="L418" s="126"/>
      <c r="M418" s="125"/>
      <c r="N418" s="125"/>
      <c r="O418" s="125"/>
      <c r="P418" s="125"/>
      <c r="Q418" s="125"/>
      <c r="R418" s="125"/>
      <c r="S418" s="125"/>
      <c r="T418" s="125"/>
      <c r="U418" s="125"/>
      <c r="V418" s="125"/>
      <c r="W418" s="125"/>
    </row>
    <row r="419" spans="1:23" s="25" customFormat="1" ht="45">
      <c r="A419" s="182">
        <v>418</v>
      </c>
      <c r="B419" s="185" t="s">
        <v>1841</v>
      </c>
      <c r="C419" s="186" t="s">
        <v>16</v>
      </c>
      <c r="D419" s="187" t="s">
        <v>350</v>
      </c>
      <c r="E419" s="185"/>
      <c r="F419" s="185" t="s">
        <v>2003</v>
      </c>
      <c r="G419" s="185" t="s">
        <v>2004</v>
      </c>
      <c r="H419" s="185" t="s">
        <v>2005</v>
      </c>
      <c r="I419" s="189" t="s">
        <v>2006</v>
      </c>
      <c r="J419" s="185" t="s">
        <v>2007</v>
      </c>
      <c r="K419" s="185"/>
      <c r="L419" s="126"/>
      <c r="M419" s="125"/>
      <c r="N419" s="125"/>
      <c r="O419" s="125"/>
      <c r="P419" s="125"/>
      <c r="Q419" s="125"/>
      <c r="R419" s="125"/>
      <c r="S419" s="125"/>
      <c r="T419" s="125"/>
      <c r="U419" s="125"/>
      <c r="V419" s="125"/>
      <c r="W419" s="125"/>
    </row>
    <row r="420" spans="1:23" s="25" customFormat="1" ht="33.75">
      <c r="A420" s="182">
        <v>419</v>
      </c>
      <c r="B420" s="185" t="s">
        <v>1841</v>
      </c>
      <c r="C420" s="186" t="s">
        <v>16</v>
      </c>
      <c r="D420" s="187" t="s">
        <v>384</v>
      </c>
      <c r="E420" s="185"/>
      <c r="F420" s="185" t="s">
        <v>82</v>
      </c>
      <c r="G420" s="185" t="s">
        <v>2008</v>
      </c>
      <c r="H420" s="185" t="s">
        <v>2009</v>
      </c>
      <c r="I420" s="189" t="s">
        <v>2010</v>
      </c>
      <c r="J420" s="185" t="s">
        <v>2011</v>
      </c>
      <c r="K420" s="185"/>
      <c r="L420" s="126"/>
      <c r="M420" s="125"/>
      <c r="N420" s="125"/>
      <c r="O420" s="125"/>
      <c r="P420" s="125"/>
      <c r="Q420" s="125"/>
      <c r="R420" s="125"/>
      <c r="S420" s="125"/>
      <c r="T420" s="125"/>
      <c r="U420" s="125"/>
      <c r="V420" s="125"/>
      <c r="W420" s="125"/>
    </row>
    <row r="421" spans="1:23" s="25" customFormat="1" ht="45">
      <c r="A421" s="182">
        <v>420</v>
      </c>
      <c r="B421" s="185" t="s">
        <v>1841</v>
      </c>
      <c r="C421" s="199" t="s">
        <v>16</v>
      </c>
      <c r="D421" s="187" t="s">
        <v>434</v>
      </c>
      <c r="E421" s="185"/>
      <c r="F421" s="185" t="s">
        <v>6216</v>
      </c>
      <c r="G421" s="185" t="s">
        <v>2012</v>
      </c>
      <c r="H421" s="185" t="s">
        <v>2013</v>
      </c>
      <c r="I421" s="189" t="s">
        <v>2014</v>
      </c>
      <c r="J421" s="185" t="s">
        <v>2015</v>
      </c>
      <c r="K421" s="185"/>
      <c r="L421" s="144"/>
      <c r="M421" s="138"/>
      <c r="N421" s="138"/>
      <c r="O421" s="138"/>
      <c r="P421" s="138"/>
      <c r="Q421" s="138"/>
      <c r="R421" s="138"/>
      <c r="S421" s="138"/>
      <c r="T421" s="138"/>
      <c r="U421" s="138"/>
      <c r="V421" s="138"/>
      <c r="W421" s="138"/>
    </row>
    <row r="422" spans="1:23" s="25" customFormat="1" ht="45">
      <c r="A422" s="182">
        <v>421</v>
      </c>
      <c r="B422" s="185" t="s">
        <v>1841</v>
      </c>
      <c r="C422" s="199" t="s">
        <v>16</v>
      </c>
      <c r="D422" s="187" t="s">
        <v>473</v>
      </c>
      <c r="E422" s="185"/>
      <c r="F422" s="185" t="s">
        <v>2016</v>
      </c>
      <c r="G422" s="185" t="s">
        <v>2017</v>
      </c>
      <c r="H422" s="185" t="s">
        <v>2018</v>
      </c>
      <c r="I422" s="189" t="s">
        <v>2019</v>
      </c>
      <c r="J422" s="185" t="s">
        <v>2020</v>
      </c>
      <c r="K422" s="185"/>
      <c r="L422" s="144"/>
      <c r="M422" s="138"/>
      <c r="N422" s="138"/>
      <c r="O422" s="138"/>
      <c r="P422" s="138"/>
      <c r="Q422" s="138"/>
      <c r="R422" s="138"/>
      <c r="S422" s="138"/>
      <c r="T422" s="138"/>
      <c r="U422" s="138"/>
      <c r="V422" s="138"/>
      <c r="W422" s="138"/>
    </row>
    <row r="423" spans="1:23" s="25" customFormat="1" ht="45">
      <c r="A423" s="182">
        <v>422</v>
      </c>
      <c r="B423" s="185" t="s">
        <v>1841</v>
      </c>
      <c r="C423" s="199" t="s">
        <v>16</v>
      </c>
      <c r="D423" s="187" t="s">
        <v>496</v>
      </c>
      <c r="E423" s="185"/>
      <c r="F423" s="185" t="s">
        <v>6217</v>
      </c>
      <c r="G423" s="185" t="s">
        <v>2021</v>
      </c>
      <c r="H423" s="185" t="s">
        <v>2022</v>
      </c>
      <c r="I423" s="189" t="s">
        <v>2023</v>
      </c>
      <c r="J423" s="185" t="s">
        <v>2024</v>
      </c>
      <c r="K423" s="185"/>
      <c r="L423" s="144"/>
      <c r="M423" s="138"/>
      <c r="N423" s="138"/>
      <c r="O423" s="138"/>
      <c r="P423" s="138"/>
      <c r="Q423" s="138"/>
      <c r="R423" s="138"/>
      <c r="S423" s="138"/>
      <c r="T423" s="138"/>
      <c r="U423" s="138"/>
      <c r="V423" s="138"/>
      <c r="W423" s="138"/>
    </row>
    <row r="424" spans="1:23" s="25" customFormat="1" ht="45">
      <c r="A424" s="182">
        <v>423</v>
      </c>
      <c r="B424" s="185" t="s">
        <v>1841</v>
      </c>
      <c r="C424" s="199" t="s">
        <v>16</v>
      </c>
      <c r="D424" s="187" t="s">
        <v>613</v>
      </c>
      <c r="E424" s="185"/>
      <c r="F424" s="185" t="s">
        <v>6218</v>
      </c>
      <c r="G424" s="185" t="s">
        <v>2025</v>
      </c>
      <c r="H424" s="185" t="s">
        <v>2026</v>
      </c>
      <c r="I424" s="189" t="s">
        <v>2027</v>
      </c>
      <c r="J424" s="185" t="s">
        <v>2028</v>
      </c>
      <c r="K424" s="185"/>
      <c r="L424" s="144"/>
      <c r="M424" s="138"/>
      <c r="N424" s="138"/>
      <c r="O424" s="138"/>
      <c r="P424" s="138"/>
      <c r="Q424" s="138"/>
      <c r="R424" s="138"/>
      <c r="S424" s="138"/>
      <c r="T424" s="138"/>
      <c r="U424" s="138"/>
      <c r="V424" s="138"/>
      <c r="W424" s="138"/>
    </row>
    <row r="425" spans="1:23" s="25" customFormat="1" ht="33.75">
      <c r="A425" s="182">
        <v>424</v>
      </c>
      <c r="B425" s="185" t="s">
        <v>1841</v>
      </c>
      <c r="C425" s="199" t="s">
        <v>16</v>
      </c>
      <c r="D425" s="187" t="s">
        <v>630</v>
      </c>
      <c r="E425" s="185"/>
      <c r="F425" s="185" t="s">
        <v>2029</v>
      </c>
      <c r="G425" s="185" t="s">
        <v>2030</v>
      </c>
      <c r="H425" s="185" t="s">
        <v>2031</v>
      </c>
      <c r="I425" s="189" t="s">
        <v>2032</v>
      </c>
      <c r="J425" s="185" t="s">
        <v>2033</v>
      </c>
      <c r="K425" s="185"/>
      <c r="L425" s="144"/>
      <c r="M425" s="138"/>
      <c r="N425" s="138"/>
      <c r="O425" s="138"/>
      <c r="P425" s="138"/>
      <c r="Q425" s="138"/>
      <c r="R425" s="138"/>
      <c r="S425" s="138"/>
      <c r="T425" s="138"/>
      <c r="U425" s="138"/>
      <c r="V425" s="138"/>
      <c r="W425" s="138"/>
    </row>
    <row r="426" spans="1:23" s="25" customFormat="1" ht="45">
      <c r="A426" s="182">
        <v>425</v>
      </c>
      <c r="B426" s="185" t="s">
        <v>1841</v>
      </c>
      <c r="C426" s="199" t="s">
        <v>16</v>
      </c>
      <c r="D426" s="187" t="s">
        <v>643</v>
      </c>
      <c r="E426" s="185"/>
      <c r="F426" s="185" t="s">
        <v>6219</v>
      </c>
      <c r="G426" s="185" t="s">
        <v>2034</v>
      </c>
      <c r="H426" s="185" t="s">
        <v>2035</v>
      </c>
      <c r="I426" s="189" t="s">
        <v>2036</v>
      </c>
      <c r="J426" s="185" t="s">
        <v>2037</v>
      </c>
      <c r="K426" s="185"/>
      <c r="L426" s="144"/>
      <c r="M426" s="138"/>
      <c r="N426" s="138"/>
      <c r="O426" s="138"/>
      <c r="P426" s="138"/>
      <c r="Q426" s="138"/>
      <c r="R426" s="138"/>
      <c r="S426" s="138"/>
      <c r="T426" s="138"/>
      <c r="U426" s="138"/>
      <c r="V426" s="138"/>
      <c r="W426" s="138"/>
    </row>
    <row r="427" spans="1:23" s="25" customFormat="1" ht="45">
      <c r="A427" s="182">
        <v>426</v>
      </c>
      <c r="B427" s="185" t="s">
        <v>1841</v>
      </c>
      <c r="C427" s="199" t="s">
        <v>16</v>
      </c>
      <c r="D427" s="187" t="s">
        <v>699</v>
      </c>
      <c r="E427" s="185"/>
      <c r="F427" s="185" t="s">
        <v>6220</v>
      </c>
      <c r="G427" s="185" t="s">
        <v>2038</v>
      </c>
      <c r="H427" s="185" t="s">
        <v>2039</v>
      </c>
      <c r="I427" s="189" t="s">
        <v>2040</v>
      </c>
      <c r="J427" s="185" t="s">
        <v>2041</v>
      </c>
      <c r="K427" s="185"/>
      <c r="L427" s="144"/>
      <c r="M427" s="138"/>
      <c r="N427" s="138"/>
      <c r="O427" s="138"/>
      <c r="P427" s="138"/>
      <c r="Q427" s="138"/>
      <c r="R427" s="138"/>
      <c r="S427" s="138"/>
      <c r="T427" s="138"/>
      <c r="U427" s="138"/>
      <c r="V427" s="138"/>
      <c r="W427" s="138"/>
    </row>
    <row r="428" spans="1:23" s="25" customFormat="1" ht="45">
      <c r="A428" s="182">
        <v>427</v>
      </c>
      <c r="B428" s="185" t="s">
        <v>1841</v>
      </c>
      <c r="C428" s="199" t="s">
        <v>16</v>
      </c>
      <c r="D428" s="187" t="s">
        <v>737</v>
      </c>
      <c r="E428" s="185"/>
      <c r="F428" s="185" t="s">
        <v>6221</v>
      </c>
      <c r="G428" s="185" t="s">
        <v>2042</v>
      </c>
      <c r="H428" s="185" t="s">
        <v>2043</v>
      </c>
      <c r="I428" s="189" t="s">
        <v>2044</v>
      </c>
      <c r="J428" s="185" t="s">
        <v>2045</v>
      </c>
      <c r="K428" s="185"/>
      <c r="L428" s="144"/>
      <c r="M428" s="138"/>
      <c r="N428" s="138"/>
      <c r="O428" s="138"/>
      <c r="P428" s="138"/>
      <c r="Q428" s="138"/>
      <c r="R428" s="138"/>
      <c r="S428" s="138"/>
      <c r="T428" s="138"/>
      <c r="U428" s="138"/>
      <c r="V428" s="138"/>
      <c r="W428" s="138"/>
    </row>
    <row r="429" spans="1:23" s="25" customFormat="1" ht="45">
      <c r="A429" s="182">
        <v>428</v>
      </c>
      <c r="B429" s="185" t="s">
        <v>1841</v>
      </c>
      <c r="C429" s="199" t="s">
        <v>16</v>
      </c>
      <c r="D429" s="187" t="s">
        <v>755</v>
      </c>
      <c r="E429" s="185"/>
      <c r="F429" s="185" t="s">
        <v>6222</v>
      </c>
      <c r="G429" s="185" t="s">
        <v>2046</v>
      </c>
      <c r="H429" s="185" t="s">
        <v>2047</v>
      </c>
      <c r="I429" s="189" t="s">
        <v>2048</v>
      </c>
      <c r="J429" s="185" t="s">
        <v>2049</v>
      </c>
      <c r="K429" s="185"/>
      <c r="L429" s="144"/>
      <c r="M429" s="138"/>
      <c r="N429" s="138"/>
      <c r="O429" s="138"/>
      <c r="P429" s="138"/>
      <c r="Q429" s="138"/>
      <c r="R429" s="138"/>
      <c r="S429" s="138"/>
      <c r="T429" s="138"/>
      <c r="U429" s="138"/>
      <c r="V429" s="138"/>
      <c r="W429" s="138"/>
    </row>
    <row r="430" spans="1:23" s="25" customFormat="1" ht="45">
      <c r="A430" s="182">
        <v>429</v>
      </c>
      <c r="B430" s="185" t="s">
        <v>1841</v>
      </c>
      <c r="C430" s="199" t="s">
        <v>16</v>
      </c>
      <c r="D430" s="187" t="s">
        <v>996</v>
      </c>
      <c r="E430" s="185"/>
      <c r="F430" s="185" t="s">
        <v>6223</v>
      </c>
      <c r="G430" s="185" t="s">
        <v>2050</v>
      </c>
      <c r="H430" s="185" t="s">
        <v>2051</v>
      </c>
      <c r="I430" s="189" t="s">
        <v>2052</v>
      </c>
      <c r="J430" s="185" t="s">
        <v>2053</v>
      </c>
      <c r="K430" s="185"/>
      <c r="L430" s="144"/>
      <c r="M430" s="138"/>
      <c r="N430" s="138"/>
      <c r="O430" s="138"/>
      <c r="P430" s="138"/>
      <c r="Q430" s="138"/>
      <c r="R430" s="138"/>
      <c r="S430" s="138"/>
      <c r="T430" s="138"/>
      <c r="U430" s="138"/>
      <c r="V430" s="138"/>
      <c r="W430" s="138"/>
    </row>
    <row r="431" spans="1:23" s="25" customFormat="1" ht="45">
      <c r="A431" s="182">
        <v>430</v>
      </c>
      <c r="B431" s="185" t="s">
        <v>1841</v>
      </c>
      <c r="C431" s="199" t="s">
        <v>16</v>
      </c>
      <c r="D431" s="187" t="s">
        <v>1010</v>
      </c>
      <c r="E431" s="185"/>
      <c r="F431" s="185" t="s">
        <v>6224</v>
      </c>
      <c r="G431" s="185" t="s">
        <v>2054</v>
      </c>
      <c r="H431" s="185" t="s">
        <v>2055</v>
      </c>
      <c r="I431" s="189" t="s">
        <v>2056</v>
      </c>
      <c r="J431" s="185" t="s">
        <v>2057</v>
      </c>
      <c r="K431" s="185"/>
      <c r="L431" s="144"/>
      <c r="M431" s="138"/>
      <c r="N431" s="138"/>
      <c r="O431" s="138"/>
      <c r="P431" s="138"/>
      <c r="Q431" s="138"/>
      <c r="R431" s="138"/>
      <c r="S431" s="138"/>
      <c r="T431" s="138"/>
      <c r="U431" s="138"/>
      <c r="V431" s="138"/>
      <c r="W431" s="138"/>
    </row>
    <row r="432" spans="1:23" s="25" customFormat="1" ht="45">
      <c r="A432" s="182">
        <v>431</v>
      </c>
      <c r="B432" s="185" t="s">
        <v>1841</v>
      </c>
      <c r="C432" s="199" t="s">
        <v>16</v>
      </c>
      <c r="D432" s="187" t="s">
        <v>1022</v>
      </c>
      <c r="E432" s="185"/>
      <c r="F432" s="185" t="s">
        <v>6225</v>
      </c>
      <c r="G432" s="185" t="s">
        <v>2058</v>
      </c>
      <c r="H432" s="185" t="s">
        <v>2059</v>
      </c>
      <c r="I432" s="189" t="s">
        <v>2060</v>
      </c>
      <c r="J432" s="185" t="s">
        <v>2061</v>
      </c>
      <c r="K432" s="185"/>
      <c r="L432" s="144"/>
      <c r="M432" s="138"/>
      <c r="N432" s="138"/>
      <c r="O432" s="138"/>
      <c r="P432" s="138"/>
      <c r="Q432" s="138"/>
      <c r="R432" s="138"/>
      <c r="S432" s="138"/>
      <c r="T432" s="138"/>
      <c r="U432" s="138"/>
      <c r="V432" s="138"/>
      <c r="W432" s="138"/>
    </row>
    <row r="433" spans="1:23" s="25" customFormat="1" ht="45">
      <c r="A433" s="182">
        <v>432</v>
      </c>
      <c r="B433" s="185" t="s">
        <v>1841</v>
      </c>
      <c r="C433" s="199" t="s">
        <v>16</v>
      </c>
      <c r="D433" s="187" t="s">
        <v>1027</v>
      </c>
      <c r="E433" s="185"/>
      <c r="F433" s="185" t="s">
        <v>6226</v>
      </c>
      <c r="G433" s="185" t="s">
        <v>2062</v>
      </c>
      <c r="H433" s="185" t="s">
        <v>2063</v>
      </c>
      <c r="I433" s="189" t="s">
        <v>2064</v>
      </c>
      <c r="J433" s="185" t="s">
        <v>2065</v>
      </c>
      <c r="K433" s="185"/>
      <c r="L433" s="144"/>
      <c r="M433" s="138"/>
      <c r="N433" s="138"/>
      <c r="O433" s="138"/>
      <c r="P433" s="138"/>
      <c r="Q433" s="138"/>
      <c r="R433" s="138"/>
      <c r="S433" s="138"/>
      <c r="T433" s="138"/>
      <c r="U433" s="138"/>
      <c r="V433" s="138"/>
      <c r="W433" s="138"/>
    </row>
    <row r="434" spans="1:23" s="25" customFormat="1" ht="45">
      <c r="A434" s="182">
        <v>433</v>
      </c>
      <c r="B434" s="185" t="s">
        <v>1841</v>
      </c>
      <c r="C434" s="199" t="s">
        <v>16</v>
      </c>
      <c r="D434" s="187" t="s">
        <v>1072</v>
      </c>
      <c r="E434" s="185"/>
      <c r="F434" s="185" t="s">
        <v>6227</v>
      </c>
      <c r="G434" s="185" t="s">
        <v>2066</v>
      </c>
      <c r="H434" s="185" t="s">
        <v>2067</v>
      </c>
      <c r="I434" s="189" t="s">
        <v>2068</v>
      </c>
      <c r="J434" s="185" t="s">
        <v>2069</v>
      </c>
      <c r="K434" s="185"/>
      <c r="L434" s="144"/>
      <c r="M434" s="138"/>
      <c r="N434" s="138"/>
      <c r="O434" s="138"/>
      <c r="P434" s="138"/>
      <c r="Q434" s="138"/>
      <c r="R434" s="138"/>
      <c r="S434" s="138"/>
      <c r="T434" s="138"/>
      <c r="U434" s="138"/>
      <c r="V434" s="138"/>
      <c r="W434" s="138"/>
    </row>
    <row r="435" spans="1:23" s="25" customFormat="1" ht="33.75">
      <c r="A435" s="182">
        <v>434</v>
      </c>
      <c r="B435" s="185" t="s">
        <v>1841</v>
      </c>
      <c r="C435" s="199" t="s">
        <v>16</v>
      </c>
      <c r="D435" s="187" t="s">
        <v>1273</v>
      </c>
      <c r="E435" s="185"/>
      <c r="F435" s="185" t="s">
        <v>6228</v>
      </c>
      <c r="G435" s="185" t="s">
        <v>2070</v>
      </c>
      <c r="H435" s="185" t="s">
        <v>2071</v>
      </c>
      <c r="I435" s="189" t="s">
        <v>2072</v>
      </c>
      <c r="J435" s="185" t="s">
        <v>2073</v>
      </c>
      <c r="K435" s="185"/>
      <c r="L435" s="144"/>
      <c r="M435" s="138"/>
      <c r="N435" s="138"/>
      <c r="O435" s="138"/>
      <c r="P435" s="138"/>
      <c r="Q435" s="138"/>
      <c r="R435" s="138"/>
      <c r="S435" s="138"/>
      <c r="T435" s="138"/>
      <c r="U435" s="138"/>
      <c r="V435" s="138"/>
      <c r="W435" s="138"/>
    </row>
    <row r="436" spans="1:23" s="25" customFormat="1" ht="45">
      <c r="A436" s="182">
        <v>435</v>
      </c>
      <c r="B436" s="185" t="s">
        <v>1841</v>
      </c>
      <c r="C436" s="199" t="s">
        <v>16</v>
      </c>
      <c r="D436" s="187" t="s">
        <v>1280</v>
      </c>
      <c r="E436" s="185"/>
      <c r="F436" s="185" t="s">
        <v>6229</v>
      </c>
      <c r="G436" s="185" t="s">
        <v>2074</v>
      </c>
      <c r="H436" s="185" t="s">
        <v>2075</v>
      </c>
      <c r="I436" s="189" t="s">
        <v>2076</v>
      </c>
      <c r="J436" s="185" t="s">
        <v>2077</v>
      </c>
      <c r="K436" s="185"/>
      <c r="L436" s="144"/>
      <c r="M436" s="138"/>
      <c r="N436" s="138"/>
      <c r="O436" s="138"/>
      <c r="P436" s="138"/>
      <c r="Q436" s="138"/>
      <c r="R436" s="138"/>
      <c r="S436" s="138"/>
      <c r="T436" s="138"/>
      <c r="U436" s="138"/>
      <c r="V436" s="138"/>
      <c r="W436" s="138"/>
    </row>
    <row r="437" spans="1:23" s="25" customFormat="1" ht="45">
      <c r="A437" s="182">
        <v>436</v>
      </c>
      <c r="B437" s="185" t="s">
        <v>1841</v>
      </c>
      <c r="C437" s="199" t="s">
        <v>16</v>
      </c>
      <c r="D437" s="187" t="s">
        <v>1282</v>
      </c>
      <c r="E437" s="185"/>
      <c r="F437" s="185" t="s">
        <v>6230</v>
      </c>
      <c r="G437" s="185" t="s">
        <v>2078</v>
      </c>
      <c r="H437" s="185" t="s">
        <v>2079</v>
      </c>
      <c r="I437" s="189" t="s">
        <v>2080</v>
      </c>
      <c r="J437" s="185" t="s">
        <v>2081</v>
      </c>
      <c r="K437" s="185"/>
      <c r="L437" s="144"/>
      <c r="M437" s="138"/>
      <c r="N437" s="138"/>
      <c r="O437" s="138"/>
      <c r="P437" s="138"/>
      <c r="Q437" s="138"/>
      <c r="R437" s="138"/>
      <c r="S437" s="138"/>
      <c r="T437" s="138"/>
      <c r="U437" s="138"/>
      <c r="V437" s="138"/>
      <c r="W437" s="138"/>
    </row>
    <row r="438" spans="1:23" s="25" customFormat="1" ht="33.75">
      <c r="A438" s="182">
        <v>437</v>
      </c>
      <c r="B438" s="185" t="s">
        <v>1841</v>
      </c>
      <c r="C438" s="199" t="s">
        <v>16</v>
      </c>
      <c r="D438" s="187" t="s">
        <v>1288</v>
      </c>
      <c r="E438" s="185"/>
      <c r="F438" s="185" t="s">
        <v>2082</v>
      </c>
      <c r="G438" s="185" t="s">
        <v>2083</v>
      </c>
      <c r="H438" s="185" t="s">
        <v>2084</v>
      </c>
      <c r="I438" s="189" t="s">
        <v>2085</v>
      </c>
      <c r="J438" s="185" t="s">
        <v>2086</v>
      </c>
      <c r="K438" s="185"/>
      <c r="L438" s="144"/>
      <c r="M438" s="138"/>
      <c r="N438" s="138"/>
      <c r="O438" s="138"/>
      <c r="P438" s="138"/>
      <c r="Q438" s="138"/>
      <c r="R438" s="138"/>
      <c r="S438" s="138"/>
      <c r="T438" s="138"/>
      <c r="U438" s="138"/>
      <c r="V438" s="138"/>
      <c r="W438" s="138"/>
    </row>
    <row r="439" spans="1:23" s="25" customFormat="1" ht="33.75">
      <c r="A439" s="182">
        <v>438</v>
      </c>
      <c r="B439" s="185" t="s">
        <v>1841</v>
      </c>
      <c r="C439" s="199" t="s">
        <v>16</v>
      </c>
      <c r="D439" s="187" t="s">
        <v>1294</v>
      </c>
      <c r="E439" s="185"/>
      <c r="F439" s="185" t="s">
        <v>2087</v>
      </c>
      <c r="G439" s="185" t="s">
        <v>2088</v>
      </c>
      <c r="H439" s="185" t="s">
        <v>2089</v>
      </c>
      <c r="I439" s="189" t="s">
        <v>2090</v>
      </c>
      <c r="J439" s="185" t="s">
        <v>2091</v>
      </c>
      <c r="K439" s="185" t="s">
        <v>2092</v>
      </c>
      <c r="L439" s="137"/>
      <c r="M439" s="138"/>
      <c r="N439" s="138"/>
      <c r="O439" s="138"/>
      <c r="P439" s="138"/>
      <c r="Q439" s="138"/>
      <c r="R439" s="138"/>
      <c r="S439" s="138"/>
      <c r="T439" s="138"/>
      <c r="U439" s="138"/>
      <c r="V439" s="138"/>
      <c r="W439" s="138"/>
    </row>
    <row r="440" spans="1:23" s="25" customFormat="1" ht="56.25">
      <c r="A440" s="182">
        <v>439</v>
      </c>
      <c r="B440" s="185" t="s">
        <v>1841</v>
      </c>
      <c r="C440" s="199" t="s">
        <v>16</v>
      </c>
      <c r="D440" s="187" t="s">
        <v>1601</v>
      </c>
      <c r="E440" s="185"/>
      <c r="F440" s="185" t="s">
        <v>2093</v>
      </c>
      <c r="G440" s="185" t="s">
        <v>2094</v>
      </c>
      <c r="H440" s="185" t="s">
        <v>2095</v>
      </c>
      <c r="I440" s="189" t="s">
        <v>2096</v>
      </c>
      <c r="J440" s="185" t="s">
        <v>2097</v>
      </c>
      <c r="K440" s="185" t="s">
        <v>2098</v>
      </c>
      <c r="L440" s="144"/>
      <c r="M440" s="138"/>
      <c r="N440" s="138"/>
      <c r="O440" s="138"/>
      <c r="P440" s="138"/>
      <c r="Q440" s="138"/>
      <c r="R440" s="138"/>
      <c r="S440" s="138"/>
      <c r="T440" s="138"/>
      <c r="U440" s="138"/>
      <c r="V440" s="138"/>
      <c r="W440" s="138"/>
    </row>
    <row r="441" spans="1:23" s="25" customFormat="1" ht="45">
      <c r="A441" s="182">
        <v>440</v>
      </c>
      <c r="B441" s="185" t="s">
        <v>1841</v>
      </c>
      <c r="C441" s="186" t="s">
        <v>16</v>
      </c>
      <c r="D441" s="187" t="s">
        <v>1609</v>
      </c>
      <c r="E441" s="185" t="s">
        <v>6693</v>
      </c>
      <c r="F441" s="185" t="s">
        <v>6231</v>
      </c>
      <c r="G441" s="185" t="s">
        <v>2099</v>
      </c>
      <c r="H441" s="185" t="s">
        <v>2100</v>
      </c>
      <c r="I441" s="189" t="s">
        <v>2101</v>
      </c>
      <c r="J441" s="185" t="s">
        <v>2102</v>
      </c>
      <c r="K441" s="185" t="s">
        <v>2103</v>
      </c>
      <c r="L441" s="126"/>
      <c r="M441" s="125"/>
      <c r="N441" s="125"/>
      <c r="O441" s="125"/>
      <c r="P441" s="125"/>
      <c r="Q441" s="125"/>
      <c r="R441" s="125"/>
      <c r="S441" s="125"/>
      <c r="T441" s="125"/>
      <c r="U441" s="125"/>
      <c r="V441" s="125"/>
      <c r="W441" s="125"/>
    </row>
    <row r="442" spans="1:23" s="25" customFormat="1" ht="33.75">
      <c r="A442" s="182">
        <v>441</v>
      </c>
      <c r="B442" s="185" t="s">
        <v>1841</v>
      </c>
      <c r="C442" s="186" t="s">
        <v>16</v>
      </c>
      <c r="D442" s="187" t="s">
        <v>1636</v>
      </c>
      <c r="E442" s="185"/>
      <c r="F442" s="185" t="s">
        <v>6232</v>
      </c>
      <c r="G442" s="185" t="s">
        <v>2104</v>
      </c>
      <c r="H442" s="185" t="s">
        <v>2105</v>
      </c>
      <c r="I442" s="189" t="s">
        <v>2106</v>
      </c>
      <c r="J442" s="185" t="s">
        <v>2107</v>
      </c>
      <c r="K442" s="185"/>
      <c r="L442" s="126"/>
      <c r="M442" s="125"/>
      <c r="N442" s="125"/>
      <c r="O442" s="125"/>
      <c r="P442" s="125"/>
      <c r="Q442" s="125"/>
      <c r="R442" s="125"/>
      <c r="S442" s="125"/>
      <c r="T442" s="125"/>
      <c r="U442" s="125"/>
      <c r="V442" s="125"/>
      <c r="W442" s="125"/>
    </row>
    <row r="443" spans="1:23" s="25" customFormat="1" ht="45">
      <c r="A443" s="182">
        <v>442</v>
      </c>
      <c r="B443" s="185" t="s">
        <v>1841</v>
      </c>
      <c r="C443" s="186" t="s">
        <v>16</v>
      </c>
      <c r="D443" s="187" t="s">
        <v>1656</v>
      </c>
      <c r="E443" s="185"/>
      <c r="F443" s="185" t="s">
        <v>6233</v>
      </c>
      <c r="G443" s="185" t="s">
        <v>2108</v>
      </c>
      <c r="H443" s="185" t="s">
        <v>2109</v>
      </c>
      <c r="I443" s="189" t="s">
        <v>2110</v>
      </c>
      <c r="J443" s="185" t="s">
        <v>2111</v>
      </c>
      <c r="K443" s="185"/>
      <c r="L443" s="126"/>
      <c r="M443" s="125"/>
      <c r="N443" s="125"/>
      <c r="O443" s="125"/>
      <c r="P443" s="125"/>
      <c r="Q443" s="125"/>
      <c r="R443" s="125"/>
      <c r="S443" s="125"/>
      <c r="T443" s="125"/>
      <c r="U443" s="125"/>
      <c r="V443" s="125"/>
      <c r="W443" s="125"/>
    </row>
    <row r="444" spans="1:23" s="25" customFormat="1" ht="33.75">
      <c r="A444" s="182">
        <v>443</v>
      </c>
      <c r="B444" s="185" t="s">
        <v>1841</v>
      </c>
      <c r="C444" s="186" t="s">
        <v>16</v>
      </c>
      <c r="D444" s="187" t="s">
        <v>1672</v>
      </c>
      <c r="E444" s="185"/>
      <c r="F444" s="185" t="s">
        <v>6234</v>
      </c>
      <c r="G444" s="185" t="s">
        <v>2112</v>
      </c>
      <c r="H444" s="185" t="s">
        <v>2113</v>
      </c>
      <c r="I444" s="189" t="s">
        <v>2114</v>
      </c>
      <c r="J444" s="185" t="s">
        <v>2115</v>
      </c>
      <c r="K444" s="185"/>
      <c r="L444" s="126"/>
      <c r="M444" s="125"/>
      <c r="N444" s="125"/>
      <c r="O444" s="125"/>
      <c r="P444" s="125"/>
      <c r="Q444" s="125"/>
      <c r="R444" s="125"/>
      <c r="S444" s="125"/>
      <c r="T444" s="125"/>
      <c r="U444" s="125"/>
      <c r="V444" s="125"/>
      <c r="W444" s="125"/>
    </row>
    <row r="445" spans="1:23" s="25" customFormat="1" ht="45">
      <c r="A445" s="182">
        <v>444</v>
      </c>
      <c r="B445" s="185" t="s">
        <v>1841</v>
      </c>
      <c r="C445" s="186" t="s">
        <v>16</v>
      </c>
      <c r="D445" s="187" t="s">
        <v>1778</v>
      </c>
      <c r="E445" s="185"/>
      <c r="F445" s="185" t="s">
        <v>2116</v>
      </c>
      <c r="G445" s="185" t="s">
        <v>2117</v>
      </c>
      <c r="H445" s="185" t="s">
        <v>2118</v>
      </c>
      <c r="I445" s="189" t="s">
        <v>2119</v>
      </c>
      <c r="J445" s="185" t="s">
        <v>2120</v>
      </c>
      <c r="K445" s="185" t="s">
        <v>2121</v>
      </c>
      <c r="L445" s="126"/>
      <c r="M445" s="125"/>
      <c r="N445" s="125"/>
      <c r="O445" s="125"/>
      <c r="P445" s="125"/>
      <c r="Q445" s="125"/>
      <c r="R445" s="125"/>
      <c r="S445" s="125"/>
      <c r="T445" s="125"/>
      <c r="U445" s="125"/>
      <c r="V445" s="125"/>
      <c r="W445" s="125"/>
    </row>
    <row r="446" spans="1:23" s="25" customFormat="1" ht="45">
      <c r="A446" s="182">
        <v>445</v>
      </c>
      <c r="B446" s="185" t="s">
        <v>1841</v>
      </c>
      <c r="C446" s="186" t="s">
        <v>16</v>
      </c>
      <c r="D446" s="187" t="s">
        <v>2122</v>
      </c>
      <c r="E446" s="185"/>
      <c r="F446" s="185" t="s">
        <v>6235</v>
      </c>
      <c r="G446" s="185" t="s">
        <v>2123</v>
      </c>
      <c r="H446" s="185" t="s">
        <v>2124</v>
      </c>
      <c r="I446" s="189" t="s">
        <v>2125</v>
      </c>
      <c r="J446" s="185" t="s">
        <v>2126</v>
      </c>
      <c r="K446" s="185"/>
      <c r="L446" s="126"/>
      <c r="M446" s="125"/>
      <c r="N446" s="125"/>
      <c r="O446" s="125"/>
      <c r="P446" s="125"/>
      <c r="Q446" s="125"/>
      <c r="R446" s="125"/>
      <c r="S446" s="125"/>
      <c r="T446" s="125"/>
      <c r="U446" s="125"/>
      <c r="V446" s="125"/>
      <c r="W446" s="125"/>
    </row>
    <row r="447" spans="1:23" s="25" customFormat="1" ht="78.75">
      <c r="A447" s="182">
        <v>446</v>
      </c>
      <c r="B447" s="185" t="s">
        <v>1841</v>
      </c>
      <c r="C447" s="186" t="s">
        <v>16</v>
      </c>
      <c r="D447" s="187" t="s">
        <v>2127</v>
      </c>
      <c r="E447" s="185"/>
      <c r="F447" s="185" t="s">
        <v>6236</v>
      </c>
      <c r="G447" s="185" t="s">
        <v>2128</v>
      </c>
      <c r="H447" s="185" t="s">
        <v>2129</v>
      </c>
      <c r="I447" s="189" t="s">
        <v>2130</v>
      </c>
      <c r="J447" s="185" t="s">
        <v>2131</v>
      </c>
      <c r="K447" s="185" t="s">
        <v>2132</v>
      </c>
      <c r="L447" s="127"/>
      <c r="M447" s="128"/>
      <c r="N447" s="128"/>
      <c r="O447" s="128"/>
      <c r="P447" s="128"/>
      <c r="Q447" s="128"/>
      <c r="R447" s="128"/>
      <c r="S447" s="128"/>
      <c r="T447" s="128"/>
      <c r="U447" s="128"/>
      <c r="V447" s="128"/>
      <c r="W447" s="128"/>
    </row>
    <row r="448" spans="1:23" s="25" customFormat="1" ht="45">
      <c r="A448" s="182">
        <v>447</v>
      </c>
      <c r="B448" s="185" t="s">
        <v>1841</v>
      </c>
      <c r="C448" s="186" t="s">
        <v>16</v>
      </c>
      <c r="D448" s="187" t="s">
        <v>2133</v>
      </c>
      <c r="E448" s="185"/>
      <c r="F448" s="185" t="s">
        <v>6237</v>
      </c>
      <c r="G448" s="185" t="s">
        <v>2134</v>
      </c>
      <c r="H448" s="185" t="s">
        <v>2135</v>
      </c>
      <c r="I448" s="189" t="s">
        <v>2136</v>
      </c>
      <c r="J448" s="185" t="s">
        <v>2137</v>
      </c>
      <c r="K448" s="185"/>
      <c r="L448" s="126"/>
      <c r="M448" s="125"/>
      <c r="N448" s="125"/>
      <c r="O448" s="125"/>
      <c r="P448" s="125"/>
      <c r="Q448" s="125"/>
      <c r="R448" s="125"/>
      <c r="S448" s="125"/>
      <c r="T448" s="125"/>
      <c r="U448" s="125"/>
      <c r="V448" s="125"/>
      <c r="W448" s="125"/>
    </row>
    <row r="449" spans="1:23" s="25" customFormat="1" ht="45">
      <c r="A449" s="182">
        <v>448</v>
      </c>
      <c r="B449" s="185" t="s">
        <v>1841</v>
      </c>
      <c r="C449" s="186" t="s">
        <v>16</v>
      </c>
      <c r="D449" s="187" t="s">
        <v>2138</v>
      </c>
      <c r="E449" s="185"/>
      <c r="F449" s="185" t="s">
        <v>6238</v>
      </c>
      <c r="G449" s="185" t="s">
        <v>2139</v>
      </c>
      <c r="H449" s="185" t="s">
        <v>2140</v>
      </c>
      <c r="I449" s="189" t="s">
        <v>2141</v>
      </c>
      <c r="J449" s="185" t="s">
        <v>2142</v>
      </c>
      <c r="K449" s="185"/>
      <c r="L449" s="126"/>
      <c r="M449" s="125"/>
      <c r="N449" s="125"/>
      <c r="O449" s="125"/>
      <c r="P449" s="125"/>
      <c r="Q449" s="125"/>
      <c r="R449" s="125"/>
      <c r="S449" s="125"/>
      <c r="T449" s="125"/>
      <c r="U449" s="125"/>
      <c r="V449" s="125"/>
      <c r="W449" s="125"/>
    </row>
    <row r="450" spans="1:23" s="25" customFormat="1" ht="45">
      <c r="A450" s="182">
        <v>449</v>
      </c>
      <c r="B450" s="185" t="s">
        <v>1841</v>
      </c>
      <c r="C450" s="186" t="s">
        <v>16</v>
      </c>
      <c r="D450" s="187" t="s">
        <v>2143</v>
      </c>
      <c r="E450" s="185"/>
      <c r="F450" s="185" t="s">
        <v>6239</v>
      </c>
      <c r="G450" s="185" t="s">
        <v>2144</v>
      </c>
      <c r="H450" s="185" t="s">
        <v>2145</v>
      </c>
      <c r="I450" s="189" t="s">
        <v>2146</v>
      </c>
      <c r="J450" s="185" t="s">
        <v>2147</v>
      </c>
      <c r="K450" s="185" t="s">
        <v>2148</v>
      </c>
      <c r="L450" s="126"/>
      <c r="M450" s="125"/>
      <c r="N450" s="125"/>
      <c r="O450" s="125"/>
      <c r="P450" s="125"/>
      <c r="Q450" s="125"/>
      <c r="R450" s="125"/>
      <c r="S450" s="125"/>
      <c r="T450" s="125"/>
      <c r="U450" s="125"/>
      <c r="V450" s="125"/>
      <c r="W450" s="125"/>
    </row>
    <row r="451" spans="1:23" s="25" customFormat="1" ht="56.25">
      <c r="A451" s="182">
        <v>450</v>
      </c>
      <c r="B451" s="185" t="s">
        <v>1841</v>
      </c>
      <c r="C451" s="186" t="s">
        <v>16</v>
      </c>
      <c r="D451" s="187" t="s">
        <v>2149</v>
      </c>
      <c r="E451" s="185"/>
      <c r="F451" s="185" t="s">
        <v>6240</v>
      </c>
      <c r="G451" s="185" t="s">
        <v>2150</v>
      </c>
      <c r="H451" s="185" t="s">
        <v>2151</v>
      </c>
      <c r="I451" s="189" t="s">
        <v>2152</v>
      </c>
      <c r="J451" s="185" t="s">
        <v>2153</v>
      </c>
      <c r="K451" s="185" t="s">
        <v>2154</v>
      </c>
      <c r="L451" s="124"/>
      <c r="M451" s="125"/>
      <c r="N451" s="125"/>
      <c r="O451" s="125"/>
      <c r="P451" s="125"/>
      <c r="Q451" s="125"/>
      <c r="R451" s="125"/>
      <c r="S451" s="125"/>
      <c r="T451" s="125"/>
      <c r="U451" s="125"/>
      <c r="V451" s="125"/>
      <c r="W451" s="125"/>
    </row>
    <row r="452" spans="1:23" s="25" customFormat="1" ht="56.25">
      <c r="A452" s="182">
        <v>451</v>
      </c>
      <c r="B452" s="185" t="s">
        <v>1841</v>
      </c>
      <c r="C452" s="186" t="s">
        <v>16</v>
      </c>
      <c r="D452" s="187" t="s">
        <v>2155</v>
      </c>
      <c r="E452" s="185"/>
      <c r="F452" s="185" t="s">
        <v>2156</v>
      </c>
      <c r="G452" s="185" t="s">
        <v>2157</v>
      </c>
      <c r="H452" s="185" t="s">
        <v>2158</v>
      </c>
      <c r="I452" s="189" t="s">
        <v>2159</v>
      </c>
      <c r="J452" s="185" t="s">
        <v>2160</v>
      </c>
      <c r="K452" s="185" t="s">
        <v>2161</v>
      </c>
      <c r="L452" s="126"/>
      <c r="M452" s="125"/>
      <c r="N452" s="125"/>
      <c r="O452" s="125"/>
      <c r="P452" s="125"/>
      <c r="Q452" s="125"/>
      <c r="R452" s="125"/>
      <c r="S452" s="125"/>
      <c r="T452" s="125"/>
      <c r="U452" s="125"/>
      <c r="V452" s="125"/>
      <c r="W452" s="125"/>
    </row>
    <row r="453" spans="1:23" s="25" customFormat="1" ht="45">
      <c r="A453" s="182">
        <v>452</v>
      </c>
      <c r="B453" s="185" t="s">
        <v>1841</v>
      </c>
      <c r="C453" s="186" t="s">
        <v>16</v>
      </c>
      <c r="D453" s="187" t="s">
        <v>2162</v>
      </c>
      <c r="E453" s="185"/>
      <c r="F453" s="185" t="s">
        <v>6241</v>
      </c>
      <c r="G453" s="185" t="s">
        <v>2163</v>
      </c>
      <c r="H453" s="185" t="s">
        <v>2164</v>
      </c>
      <c r="I453" s="189" t="s">
        <v>2165</v>
      </c>
      <c r="J453" s="185" t="s">
        <v>2166</v>
      </c>
      <c r="K453" s="185"/>
      <c r="L453" s="126"/>
      <c r="M453" s="125"/>
      <c r="N453" s="125"/>
      <c r="O453" s="125"/>
      <c r="P453" s="125"/>
      <c r="Q453" s="125"/>
      <c r="R453" s="125"/>
      <c r="S453" s="125"/>
      <c r="T453" s="125"/>
      <c r="U453" s="125"/>
      <c r="V453" s="125"/>
      <c r="W453" s="125"/>
    </row>
    <row r="454" spans="1:23" s="25" customFormat="1" ht="45">
      <c r="A454" s="182">
        <v>453</v>
      </c>
      <c r="B454" s="185" t="s">
        <v>1841</v>
      </c>
      <c r="C454" s="186" t="s">
        <v>16</v>
      </c>
      <c r="D454" s="187" t="s">
        <v>2167</v>
      </c>
      <c r="E454" s="185"/>
      <c r="F454" s="185" t="s">
        <v>6242</v>
      </c>
      <c r="G454" s="185" t="s">
        <v>2168</v>
      </c>
      <c r="H454" s="185" t="s">
        <v>2169</v>
      </c>
      <c r="I454" s="189" t="s">
        <v>2170</v>
      </c>
      <c r="J454" s="185" t="s">
        <v>2171</v>
      </c>
      <c r="K454" s="185"/>
      <c r="L454" s="126"/>
      <c r="M454" s="125"/>
      <c r="N454" s="125"/>
      <c r="O454" s="125"/>
      <c r="P454" s="125"/>
      <c r="Q454" s="125"/>
      <c r="R454" s="125"/>
      <c r="S454" s="125"/>
      <c r="T454" s="125"/>
      <c r="U454" s="125"/>
      <c r="V454" s="125"/>
      <c r="W454" s="125"/>
    </row>
    <row r="455" spans="1:23" s="25" customFormat="1" ht="56.25">
      <c r="A455" s="182">
        <v>454</v>
      </c>
      <c r="B455" s="185" t="s">
        <v>1841</v>
      </c>
      <c r="C455" s="186" t="s">
        <v>16</v>
      </c>
      <c r="D455" s="187" t="s">
        <v>2172</v>
      </c>
      <c r="E455" s="185"/>
      <c r="F455" s="185" t="s">
        <v>2173</v>
      </c>
      <c r="G455" s="185" t="s">
        <v>2174</v>
      </c>
      <c r="H455" s="185" t="s">
        <v>6035</v>
      </c>
      <c r="I455" s="190" t="s">
        <v>6057</v>
      </c>
      <c r="J455" s="185" t="s">
        <v>2176</v>
      </c>
      <c r="K455" s="185"/>
      <c r="L455" s="126"/>
      <c r="M455" s="125"/>
      <c r="N455" s="125"/>
      <c r="O455" s="125"/>
      <c r="P455" s="125"/>
      <c r="Q455" s="125"/>
      <c r="R455" s="125"/>
      <c r="S455" s="125"/>
      <c r="T455" s="125"/>
      <c r="U455" s="125"/>
      <c r="V455" s="125"/>
      <c r="W455" s="125"/>
    </row>
    <row r="456" spans="1:23" s="25" customFormat="1" ht="56.25">
      <c r="A456" s="182">
        <v>455</v>
      </c>
      <c r="B456" s="185" t="s">
        <v>1841</v>
      </c>
      <c r="C456" s="186" t="s">
        <v>16</v>
      </c>
      <c r="D456" s="187" t="s">
        <v>2177</v>
      </c>
      <c r="E456" s="185"/>
      <c r="F456" s="185" t="s">
        <v>6243</v>
      </c>
      <c r="G456" s="185" t="s">
        <v>2178</v>
      </c>
      <c r="H456" s="185" t="s">
        <v>2179</v>
      </c>
      <c r="I456" s="189" t="s">
        <v>2180</v>
      </c>
      <c r="J456" s="185" t="s">
        <v>2181</v>
      </c>
      <c r="K456" s="185"/>
      <c r="L456" s="126"/>
      <c r="M456" s="125"/>
      <c r="N456" s="125"/>
      <c r="O456" s="125"/>
      <c r="P456" s="125"/>
      <c r="Q456" s="125"/>
      <c r="R456" s="125"/>
      <c r="S456" s="125"/>
      <c r="T456" s="125"/>
      <c r="U456" s="125"/>
      <c r="V456" s="125"/>
      <c r="W456" s="125"/>
    </row>
    <row r="457" spans="1:23" s="25" customFormat="1" ht="33.75">
      <c r="A457" s="182">
        <v>456</v>
      </c>
      <c r="B457" s="185" t="s">
        <v>1841</v>
      </c>
      <c r="C457" s="186" t="s">
        <v>16</v>
      </c>
      <c r="D457" s="187" t="s">
        <v>2182</v>
      </c>
      <c r="E457" s="185"/>
      <c r="F457" s="185" t="s">
        <v>2183</v>
      </c>
      <c r="G457" s="185" t="s">
        <v>2184</v>
      </c>
      <c r="H457" s="185" t="s">
        <v>2185</v>
      </c>
      <c r="I457" s="189" t="s">
        <v>2186</v>
      </c>
      <c r="J457" s="185" t="s">
        <v>2187</v>
      </c>
      <c r="K457" s="185" t="s">
        <v>2188</v>
      </c>
      <c r="L457" s="126"/>
      <c r="M457" s="125"/>
      <c r="N457" s="125"/>
      <c r="O457" s="125"/>
      <c r="P457" s="125"/>
      <c r="Q457" s="125"/>
      <c r="R457" s="125"/>
      <c r="S457" s="125"/>
      <c r="T457" s="125"/>
      <c r="U457" s="125"/>
      <c r="V457" s="125"/>
      <c r="W457" s="125"/>
    </row>
    <row r="458" spans="1:23" s="25" customFormat="1" ht="45">
      <c r="A458" s="182">
        <v>457</v>
      </c>
      <c r="B458" s="185" t="s">
        <v>1841</v>
      </c>
      <c r="C458" s="199" t="s">
        <v>16</v>
      </c>
      <c r="D458" s="187" t="s">
        <v>2189</v>
      </c>
      <c r="E458" s="185"/>
      <c r="F458" s="185" t="s">
        <v>2190</v>
      </c>
      <c r="G458" s="185" t="s">
        <v>2191</v>
      </c>
      <c r="H458" s="185" t="s">
        <v>2192</v>
      </c>
      <c r="I458" s="189" t="s">
        <v>2193</v>
      </c>
      <c r="J458" s="185" t="s">
        <v>2194</v>
      </c>
      <c r="K458" s="185"/>
      <c r="L458" s="144"/>
      <c r="M458" s="138"/>
      <c r="N458" s="138"/>
      <c r="O458" s="138"/>
      <c r="P458" s="138"/>
      <c r="Q458" s="138"/>
      <c r="R458" s="138"/>
      <c r="S458" s="138"/>
      <c r="T458" s="138"/>
      <c r="U458" s="138"/>
      <c r="V458" s="138"/>
      <c r="W458" s="138"/>
    </row>
    <row r="459" spans="1:23" s="25" customFormat="1" ht="45">
      <c r="A459" s="182">
        <v>458</v>
      </c>
      <c r="B459" s="185" t="s">
        <v>1841</v>
      </c>
      <c r="C459" s="199" t="s">
        <v>16</v>
      </c>
      <c r="D459" s="187" t="s">
        <v>2195</v>
      </c>
      <c r="E459" s="185"/>
      <c r="F459" s="185" t="s">
        <v>6244</v>
      </c>
      <c r="G459" s="185" t="s">
        <v>2196</v>
      </c>
      <c r="H459" s="185" t="s">
        <v>2197</v>
      </c>
      <c r="I459" s="189" t="s">
        <v>2198</v>
      </c>
      <c r="J459" s="185" t="s">
        <v>2199</v>
      </c>
      <c r="K459" s="185" t="s">
        <v>2200</v>
      </c>
      <c r="L459" s="144"/>
      <c r="M459" s="138"/>
      <c r="N459" s="138"/>
      <c r="O459" s="138"/>
      <c r="P459" s="138"/>
      <c r="Q459" s="138"/>
      <c r="R459" s="138"/>
      <c r="S459" s="138"/>
      <c r="T459" s="138"/>
      <c r="U459" s="138"/>
      <c r="V459" s="138"/>
      <c r="W459" s="138"/>
    </row>
    <row r="460" spans="1:23" s="25" customFormat="1" ht="45">
      <c r="A460" s="182">
        <v>459</v>
      </c>
      <c r="B460" s="185" t="s">
        <v>1841</v>
      </c>
      <c r="C460" s="186" t="s">
        <v>16</v>
      </c>
      <c r="D460" s="187" t="s">
        <v>2201</v>
      </c>
      <c r="E460" s="185" t="s">
        <v>6693</v>
      </c>
      <c r="F460" s="185" t="s">
        <v>2202</v>
      </c>
      <c r="G460" s="185" t="s">
        <v>2203</v>
      </c>
      <c r="H460" s="185" t="s">
        <v>2204</v>
      </c>
      <c r="I460" s="189" t="s">
        <v>2205</v>
      </c>
      <c r="J460" s="185" t="s">
        <v>2206</v>
      </c>
      <c r="K460" s="185" t="s">
        <v>2207</v>
      </c>
      <c r="L460" s="124"/>
      <c r="M460" s="125"/>
      <c r="N460" s="125"/>
      <c r="O460" s="125"/>
      <c r="P460" s="125"/>
      <c r="Q460" s="125"/>
      <c r="R460" s="125"/>
      <c r="S460" s="125"/>
      <c r="T460" s="125"/>
      <c r="U460" s="125"/>
      <c r="V460" s="125"/>
      <c r="W460" s="125"/>
    </row>
    <row r="461" spans="1:23" s="25" customFormat="1" ht="45">
      <c r="A461" s="182">
        <v>460</v>
      </c>
      <c r="B461" s="185" t="s">
        <v>1841</v>
      </c>
      <c r="C461" s="186" t="s">
        <v>16</v>
      </c>
      <c r="D461" s="187" t="s">
        <v>2208</v>
      </c>
      <c r="E461" s="185"/>
      <c r="F461" s="185" t="s">
        <v>2209</v>
      </c>
      <c r="G461" s="185" t="s">
        <v>2210</v>
      </c>
      <c r="H461" s="185" t="s">
        <v>2211</v>
      </c>
      <c r="I461" s="189" t="s">
        <v>2212</v>
      </c>
      <c r="J461" s="185" t="s">
        <v>2213</v>
      </c>
      <c r="K461" s="185" t="s">
        <v>2214</v>
      </c>
      <c r="L461" s="124"/>
      <c r="M461" s="125"/>
      <c r="N461" s="125"/>
      <c r="O461" s="125"/>
      <c r="P461" s="125"/>
      <c r="Q461" s="125"/>
      <c r="R461" s="125"/>
      <c r="S461" s="125"/>
      <c r="T461" s="125"/>
      <c r="U461" s="125"/>
      <c r="V461" s="125"/>
      <c r="W461" s="125"/>
    </row>
    <row r="462" spans="1:23" s="25" customFormat="1" ht="33.75">
      <c r="A462" s="182">
        <v>461</v>
      </c>
      <c r="B462" s="185" t="s">
        <v>1841</v>
      </c>
      <c r="C462" s="186" t="s">
        <v>16</v>
      </c>
      <c r="D462" s="187" t="s">
        <v>1078</v>
      </c>
      <c r="E462" s="185"/>
      <c r="F462" s="185" t="s">
        <v>2215</v>
      </c>
      <c r="G462" s="185" t="s">
        <v>2216</v>
      </c>
      <c r="H462" s="185" t="s">
        <v>2217</v>
      </c>
      <c r="I462" s="189" t="s">
        <v>2218</v>
      </c>
      <c r="J462" s="185" t="s">
        <v>2219</v>
      </c>
      <c r="K462" s="185"/>
      <c r="L462" s="124"/>
      <c r="M462" s="125"/>
      <c r="N462" s="125"/>
      <c r="O462" s="125"/>
      <c r="P462" s="125"/>
      <c r="Q462" s="125"/>
      <c r="R462" s="125"/>
      <c r="S462" s="125"/>
      <c r="T462" s="125"/>
      <c r="U462" s="125"/>
      <c r="V462" s="125"/>
      <c r="W462" s="125"/>
    </row>
    <row r="463" spans="1:23" s="25" customFormat="1" ht="56.25">
      <c r="A463" s="182">
        <v>462</v>
      </c>
      <c r="B463" s="185" t="s">
        <v>1841</v>
      </c>
      <c r="C463" s="186" t="s">
        <v>16</v>
      </c>
      <c r="D463" s="187" t="s">
        <v>2220</v>
      </c>
      <c r="E463" s="185"/>
      <c r="F463" s="185" t="s">
        <v>6245</v>
      </c>
      <c r="G463" s="185" t="s">
        <v>2221</v>
      </c>
      <c r="H463" s="185" t="s">
        <v>2222</v>
      </c>
      <c r="I463" s="189" t="s">
        <v>2223</v>
      </c>
      <c r="J463" s="185" t="s">
        <v>2224</v>
      </c>
      <c r="K463" s="185" t="s">
        <v>2225</v>
      </c>
      <c r="L463" s="126"/>
      <c r="M463" s="125"/>
      <c r="N463" s="125"/>
      <c r="O463" s="125"/>
      <c r="P463" s="125"/>
      <c r="Q463" s="125"/>
      <c r="R463" s="125"/>
      <c r="S463" s="125"/>
      <c r="T463" s="125"/>
      <c r="U463" s="125"/>
      <c r="V463" s="125"/>
      <c r="W463" s="125"/>
    </row>
    <row r="464" spans="1:23" s="25" customFormat="1" ht="67.5">
      <c r="A464" s="182">
        <v>463</v>
      </c>
      <c r="B464" s="185" t="s">
        <v>1841</v>
      </c>
      <c r="C464" s="186" t="s">
        <v>16</v>
      </c>
      <c r="D464" s="187" t="s">
        <v>454</v>
      </c>
      <c r="E464" s="185"/>
      <c r="F464" s="185" t="s">
        <v>2226</v>
      </c>
      <c r="G464" s="185" t="s">
        <v>2227</v>
      </c>
      <c r="H464" s="185" t="s">
        <v>2228</v>
      </c>
      <c r="I464" s="189" t="s">
        <v>2229</v>
      </c>
      <c r="J464" s="185" t="s">
        <v>2230</v>
      </c>
      <c r="K464" s="185" t="s">
        <v>2231</v>
      </c>
      <c r="L464" s="126"/>
      <c r="M464" s="125"/>
      <c r="N464" s="125"/>
      <c r="O464" s="125"/>
      <c r="P464" s="125"/>
      <c r="Q464" s="125"/>
      <c r="R464" s="125"/>
      <c r="S464" s="125"/>
      <c r="T464" s="125"/>
      <c r="U464" s="125"/>
      <c r="V464" s="125"/>
      <c r="W464" s="125"/>
    </row>
    <row r="465" spans="1:23" s="25" customFormat="1" ht="45">
      <c r="A465" s="182">
        <v>464</v>
      </c>
      <c r="B465" s="185" t="s">
        <v>1841</v>
      </c>
      <c r="C465" s="186" t="s">
        <v>16</v>
      </c>
      <c r="D465" s="187" t="s">
        <v>461</v>
      </c>
      <c r="E465" s="185"/>
      <c r="F465" s="185" t="s">
        <v>6246</v>
      </c>
      <c r="G465" s="185" t="s">
        <v>2232</v>
      </c>
      <c r="H465" s="185" t="s">
        <v>2233</v>
      </c>
      <c r="I465" s="189" t="s">
        <v>2234</v>
      </c>
      <c r="J465" s="185" t="s">
        <v>2235</v>
      </c>
      <c r="K465" s="185"/>
      <c r="L465" s="126"/>
      <c r="M465" s="125"/>
      <c r="N465" s="125"/>
      <c r="O465" s="125"/>
      <c r="P465" s="125"/>
      <c r="Q465" s="125"/>
      <c r="R465" s="125"/>
      <c r="S465" s="125"/>
      <c r="T465" s="125"/>
      <c r="U465" s="125"/>
      <c r="V465" s="125"/>
      <c r="W465" s="125"/>
    </row>
    <row r="466" spans="1:23" s="25" customFormat="1" ht="33.75">
      <c r="A466" s="182">
        <v>465</v>
      </c>
      <c r="B466" s="185" t="s">
        <v>1841</v>
      </c>
      <c r="C466" s="186" t="s">
        <v>16</v>
      </c>
      <c r="D466" s="187" t="s">
        <v>2236</v>
      </c>
      <c r="E466" s="185"/>
      <c r="F466" s="185" t="s">
        <v>2237</v>
      </c>
      <c r="G466" s="185" t="s">
        <v>2238</v>
      </c>
      <c r="H466" s="185" t="s">
        <v>2239</v>
      </c>
      <c r="I466" s="189" t="s">
        <v>2240</v>
      </c>
      <c r="J466" s="185" t="s">
        <v>2241</v>
      </c>
      <c r="K466" s="185"/>
      <c r="L466" s="126"/>
      <c r="M466" s="125"/>
      <c r="N466" s="125"/>
      <c r="O466" s="125"/>
      <c r="P466" s="125"/>
      <c r="Q466" s="125"/>
      <c r="R466" s="125"/>
      <c r="S466" s="125"/>
      <c r="T466" s="125"/>
      <c r="U466" s="125"/>
      <c r="V466" s="125"/>
      <c r="W466" s="125"/>
    </row>
    <row r="467" spans="1:23" s="25" customFormat="1" ht="45">
      <c r="A467" s="182">
        <v>466</v>
      </c>
      <c r="B467" s="185" t="s">
        <v>1841</v>
      </c>
      <c r="C467" s="186" t="s">
        <v>16</v>
      </c>
      <c r="D467" s="187" t="s">
        <v>2242</v>
      </c>
      <c r="E467" s="185"/>
      <c r="F467" s="185" t="s">
        <v>2243</v>
      </c>
      <c r="G467" s="185" t="s">
        <v>2244</v>
      </c>
      <c r="H467" s="185" t="s">
        <v>2245</v>
      </c>
      <c r="I467" s="189" t="s">
        <v>2246</v>
      </c>
      <c r="J467" s="185" t="s">
        <v>2247</v>
      </c>
      <c r="K467" s="185"/>
      <c r="L467" s="126"/>
      <c r="M467" s="125"/>
      <c r="N467" s="125"/>
      <c r="O467" s="125"/>
      <c r="P467" s="125"/>
      <c r="Q467" s="125"/>
      <c r="R467" s="125"/>
      <c r="S467" s="125"/>
      <c r="T467" s="125"/>
      <c r="U467" s="125"/>
      <c r="V467" s="125"/>
      <c r="W467" s="125"/>
    </row>
    <row r="468" spans="1:23" s="25" customFormat="1" ht="67.5">
      <c r="A468" s="182">
        <v>467</v>
      </c>
      <c r="B468" s="185" t="s">
        <v>1841</v>
      </c>
      <c r="C468" s="199" t="s">
        <v>16</v>
      </c>
      <c r="D468" s="187" t="s">
        <v>1398</v>
      </c>
      <c r="E468" s="185"/>
      <c r="F468" s="185" t="s">
        <v>2248</v>
      </c>
      <c r="G468" s="185" t="s">
        <v>2249</v>
      </c>
      <c r="H468" s="185" t="s">
        <v>2250</v>
      </c>
      <c r="I468" s="189" t="s">
        <v>6059</v>
      </c>
      <c r="J468" s="185" t="s">
        <v>2252</v>
      </c>
      <c r="K468" s="185" t="s">
        <v>2253</v>
      </c>
      <c r="L468" s="137"/>
      <c r="M468" s="138"/>
      <c r="N468" s="138"/>
      <c r="O468" s="138"/>
      <c r="P468" s="138"/>
      <c r="Q468" s="138"/>
      <c r="R468" s="138"/>
      <c r="S468" s="138"/>
      <c r="T468" s="138"/>
      <c r="U468" s="138"/>
      <c r="V468" s="138"/>
      <c r="W468" s="138"/>
    </row>
    <row r="469" spans="1:23" s="25" customFormat="1" ht="45">
      <c r="A469" s="182">
        <v>468</v>
      </c>
      <c r="B469" s="185" t="s">
        <v>1841</v>
      </c>
      <c r="C469" s="199" t="s">
        <v>16</v>
      </c>
      <c r="D469" s="187" t="s">
        <v>2254</v>
      </c>
      <c r="E469" s="185"/>
      <c r="F469" s="185" t="s">
        <v>2255</v>
      </c>
      <c r="G469" s="185" t="s">
        <v>2256</v>
      </c>
      <c r="H469" s="185" t="s">
        <v>2257</v>
      </c>
      <c r="I469" s="189" t="s">
        <v>2258</v>
      </c>
      <c r="J469" s="185" t="s">
        <v>2259</v>
      </c>
      <c r="K469" s="185" t="s">
        <v>2260</v>
      </c>
      <c r="L469" s="137"/>
      <c r="M469" s="138"/>
      <c r="N469" s="138"/>
      <c r="O469" s="138"/>
      <c r="P469" s="138"/>
      <c r="Q469" s="138"/>
      <c r="R469" s="138"/>
      <c r="S469" s="138"/>
      <c r="T469" s="138"/>
      <c r="U469" s="138"/>
      <c r="V469" s="138"/>
      <c r="W469" s="138"/>
    </row>
    <row r="470" spans="1:23" s="25" customFormat="1" ht="33.75">
      <c r="A470" s="182">
        <v>469</v>
      </c>
      <c r="B470" s="185" t="s">
        <v>1841</v>
      </c>
      <c r="C470" s="186" t="s">
        <v>16</v>
      </c>
      <c r="D470" s="187" t="s">
        <v>2261</v>
      </c>
      <c r="E470" s="185"/>
      <c r="F470" s="185" t="s">
        <v>2262</v>
      </c>
      <c r="G470" s="185" t="s">
        <v>2263</v>
      </c>
      <c r="H470" s="185" t="s">
        <v>2264</v>
      </c>
      <c r="I470" s="189" t="str">
        <f>HYPERLINK("mailto:begir74@gmail.com","begir74@gmail.com")</f>
        <v>begir74@gmail.com</v>
      </c>
      <c r="J470" s="185" t="s">
        <v>2265</v>
      </c>
      <c r="K470" s="185"/>
      <c r="L470" s="126"/>
      <c r="M470" s="125"/>
      <c r="N470" s="125"/>
      <c r="O470" s="125"/>
      <c r="P470" s="125"/>
      <c r="Q470" s="125"/>
      <c r="R470" s="125"/>
      <c r="S470" s="125"/>
      <c r="T470" s="125"/>
      <c r="U470" s="125"/>
      <c r="V470" s="125"/>
      <c r="W470" s="125"/>
    </row>
    <row r="471" spans="1:23" s="25" customFormat="1" ht="67.5">
      <c r="A471" s="182">
        <v>470</v>
      </c>
      <c r="B471" s="185" t="s">
        <v>1841</v>
      </c>
      <c r="C471" s="186" t="s">
        <v>16</v>
      </c>
      <c r="D471" s="187" t="s">
        <v>2266</v>
      </c>
      <c r="E471" s="185"/>
      <c r="F471" s="185" t="s">
        <v>2267</v>
      </c>
      <c r="G471" s="185" t="s">
        <v>2268</v>
      </c>
      <c r="H471" s="185" t="s">
        <v>2269</v>
      </c>
      <c r="I471" s="189" t="s">
        <v>6060</v>
      </c>
      <c r="J471" s="185" t="s">
        <v>2271</v>
      </c>
      <c r="K471" s="185" t="s">
        <v>2272</v>
      </c>
      <c r="L471" s="126"/>
      <c r="M471" s="125"/>
      <c r="N471" s="125"/>
      <c r="O471" s="125"/>
      <c r="P471" s="125"/>
      <c r="Q471" s="125"/>
      <c r="R471" s="125"/>
      <c r="S471" s="125"/>
      <c r="T471" s="125"/>
      <c r="U471" s="125"/>
      <c r="V471" s="125"/>
      <c r="W471" s="125"/>
    </row>
    <row r="472" spans="1:23" s="25" customFormat="1" ht="45">
      <c r="A472" s="182">
        <v>471</v>
      </c>
      <c r="B472" s="185" t="s">
        <v>1841</v>
      </c>
      <c r="C472" s="186" t="s">
        <v>16</v>
      </c>
      <c r="D472" s="187" t="s">
        <v>2273</v>
      </c>
      <c r="E472" s="185"/>
      <c r="F472" s="185" t="s">
        <v>2274</v>
      </c>
      <c r="G472" s="185" t="s">
        <v>2275</v>
      </c>
      <c r="H472" s="185" t="s">
        <v>2276</v>
      </c>
      <c r="I472" s="189" t="s">
        <v>2119</v>
      </c>
      <c r="J472" s="185" t="s">
        <v>2277</v>
      </c>
      <c r="K472" s="185" t="s">
        <v>2278</v>
      </c>
      <c r="L472" s="126"/>
      <c r="M472" s="125"/>
      <c r="N472" s="125"/>
      <c r="O472" s="125"/>
      <c r="P472" s="125"/>
      <c r="Q472" s="125"/>
      <c r="R472" s="125"/>
      <c r="S472" s="125"/>
      <c r="T472" s="125"/>
      <c r="U472" s="125"/>
      <c r="V472" s="125"/>
      <c r="W472" s="125"/>
    </row>
    <row r="473" spans="1:23" s="25" customFormat="1" ht="78.75">
      <c r="A473" s="182">
        <v>472</v>
      </c>
      <c r="B473" s="185" t="s">
        <v>1841</v>
      </c>
      <c r="C473" s="186" t="s">
        <v>16</v>
      </c>
      <c r="D473" s="187" t="s">
        <v>2279</v>
      </c>
      <c r="E473" s="185"/>
      <c r="F473" s="185" t="s">
        <v>6417</v>
      </c>
      <c r="G473" s="185" t="s">
        <v>2280</v>
      </c>
      <c r="H473" s="185" t="s">
        <v>2281</v>
      </c>
      <c r="I473" s="189" t="str">
        <f>HYPERLINK("mailto:Yan-geo@bk.ru","Yan-geo@bk.ru")</f>
        <v>Yan-geo@bk.ru</v>
      </c>
      <c r="J473" s="185" t="s">
        <v>2282</v>
      </c>
      <c r="K473" s="185" t="str">
        <f>HYPERLINK("http://geograf-yan.ucoz.net/news/obrazovatelnaja_akcija_vserossijskij_geograficheskij_diktantv_g_janaule/2016-11-02-44","http://geograf-yan.ucoz.net/news/obrazovatelnaja_akcija_vserossijskij_geograficheskij_diktantv_g_janaule/2016-11-02-44")</f>
        <v>http://geograf-yan.ucoz.net/news/obrazovatelnaja_akcija_vserossijskij_geograficheskij_diktantv_g_janaule/2016-11-02-44</v>
      </c>
      <c r="L473" s="126"/>
      <c r="M473" s="125"/>
      <c r="N473" s="125"/>
      <c r="O473" s="125"/>
      <c r="P473" s="125"/>
      <c r="Q473" s="125"/>
      <c r="R473" s="125"/>
      <c r="S473" s="125"/>
      <c r="T473" s="125"/>
      <c r="U473" s="125"/>
      <c r="V473" s="125"/>
      <c r="W473" s="125"/>
    </row>
    <row r="474" spans="1:23" s="25" customFormat="1" ht="45">
      <c r="A474" s="182">
        <v>473</v>
      </c>
      <c r="B474" s="185" t="s">
        <v>1841</v>
      </c>
      <c r="C474" s="186" t="s">
        <v>16</v>
      </c>
      <c r="D474" s="187" t="s">
        <v>2283</v>
      </c>
      <c r="E474" s="185"/>
      <c r="F474" s="185" t="s">
        <v>2284</v>
      </c>
      <c r="G474" s="185" t="s">
        <v>2285</v>
      </c>
      <c r="H474" s="201" t="s">
        <v>2286</v>
      </c>
      <c r="I474" s="204" t="s">
        <v>2287</v>
      </c>
      <c r="J474" s="185" t="s">
        <v>2288</v>
      </c>
      <c r="K474" s="185"/>
      <c r="L474" s="126"/>
      <c r="M474" s="125"/>
      <c r="N474" s="125"/>
      <c r="O474" s="125"/>
      <c r="P474" s="125"/>
      <c r="Q474" s="125"/>
      <c r="R474" s="125"/>
      <c r="S474" s="125"/>
      <c r="T474" s="125"/>
      <c r="U474" s="125"/>
      <c r="V474" s="125"/>
      <c r="W474" s="125"/>
    </row>
    <row r="475" spans="1:23" s="25" customFormat="1" ht="78.75">
      <c r="A475" s="182">
        <v>474</v>
      </c>
      <c r="B475" s="185" t="s">
        <v>1841</v>
      </c>
      <c r="C475" s="199" t="s">
        <v>16</v>
      </c>
      <c r="D475" s="187" t="s">
        <v>2289</v>
      </c>
      <c r="E475" s="185"/>
      <c r="F475" s="185" t="s">
        <v>2290</v>
      </c>
      <c r="G475" s="185" t="s">
        <v>2291</v>
      </c>
      <c r="H475" s="201" t="s">
        <v>2292</v>
      </c>
      <c r="I475" s="204" t="s">
        <v>2293</v>
      </c>
      <c r="J475" s="185" t="s">
        <v>2294</v>
      </c>
      <c r="K475" s="185" t="s">
        <v>2295</v>
      </c>
      <c r="L475" s="137"/>
      <c r="M475" s="138"/>
      <c r="N475" s="138"/>
      <c r="O475" s="138"/>
      <c r="P475" s="138"/>
      <c r="Q475" s="138"/>
      <c r="R475" s="138"/>
      <c r="S475" s="138"/>
      <c r="T475" s="138"/>
      <c r="U475" s="138"/>
      <c r="V475" s="138"/>
      <c r="W475" s="138"/>
    </row>
    <row r="476" spans="1:23" s="25" customFormat="1" ht="33.75">
      <c r="A476" s="182">
        <v>475</v>
      </c>
      <c r="B476" s="185" t="s">
        <v>1841</v>
      </c>
      <c r="C476" s="186" t="s">
        <v>16</v>
      </c>
      <c r="D476" s="187" t="s">
        <v>2296</v>
      </c>
      <c r="E476" s="185"/>
      <c r="F476" s="185" t="s">
        <v>2297</v>
      </c>
      <c r="G476" s="185" t="s">
        <v>2298</v>
      </c>
      <c r="H476" s="201" t="s">
        <v>2299</v>
      </c>
      <c r="I476" s="204" t="s">
        <v>2300</v>
      </c>
      <c r="J476" s="185" t="s">
        <v>2301</v>
      </c>
      <c r="K476" s="185" t="s">
        <v>2302</v>
      </c>
      <c r="L476" s="126"/>
      <c r="M476" s="125"/>
      <c r="N476" s="125"/>
      <c r="O476" s="125"/>
      <c r="P476" s="125"/>
      <c r="Q476" s="125"/>
      <c r="R476" s="125"/>
      <c r="S476" s="125"/>
      <c r="T476" s="125"/>
      <c r="U476" s="125"/>
      <c r="V476" s="125"/>
      <c r="W476" s="125"/>
    </row>
    <row r="477" spans="1:23" s="25" customFormat="1" ht="56.25">
      <c r="A477" s="182">
        <v>476</v>
      </c>
      <c r="B477" s="185" t="s">
        <v>1841</v>
      </c>
      <c r="C477" s="186" t="s">
        <v>16</v>
      </c>
      <c r="D477" s="187" t="s">
        <v>2303</v>
      </c>
      <c r="E477" s="185"/>
      <c r="F477" s="185" t="s">
        <v>2304</v>
      </c>
      <c r="G477" s="185" t="s">
        <v>2305</v>
      </c>
      <c r="H477" s="201" t="s">
        <v>2306</v>
      </c>
      <c r="I477" s="204" t="s">
        <v>2307</v>
      </c>
      <c r="J477" s="185" t="s">
        <v>2308</v>
      </c>
      <c r="K477" s="185" t="s">
        <v>2309</v>
      </c>
      <c r="L477" s="126"/>
      <c r="M477" s="125"/>
      <c r="N477" s="125"/>
      <c r="O477" s="125"/>
      <c r="P477" s="125"/>
      <c r="Q477" s="125"/>
      <c r="R477" s="125"/>
      <c r="S477" s="125"/>
      <c r="T477" s="125"/>
      <c r="U477" s="125"/>
      <c r="V477" s="125"/>
      <c r="W477" s="125"/>
    </row>
    <row r="478" spans="1:23" s="25" customFormat="1" ht="67.5">
      <c r="A478" s="182">
        <v>477</v>
      </c>
      <c r="B478" s="185" t="s">
        <v>1841</v>
      </c>
      <c r="C478" s="186" t="s">
        <v>16</v>
      </c>
      <c r="D478" s="187" t="s">
        <v>2310</v>
      </c>
      <c r="E478" s="185" t="s">
        <v>6693</v>
      </c>
      <c r="F478" s="185" t="s">
        <v>2311</v>
      </c>
      <c r="G478" s="185" t="s">
        <v>2312</v>
      </c>
      <c r="H478" s="201" t="s">
        <v>2313</v>
      </c>
      <c r="I478" s="190" t="s">
        <v>6056</v>
      </c>
      <c r="J478" s="185" t="s">
        <v>2315</v>
      </c>
      <c r="K478" s="185" t="s">
        <v>2316</v>
      </c>
      <c r="L478" s="124"/>
      <c r="M478" s="125"/>
      <c r="N478" s="125"/>
      <c r="O478" s="125"/>
      <c r="P478" s="125"/>
      <c r="Q478" s="125"/>
      <c r="R478" s="125"/>
      <c r="S478" s="125"/>
      <c r="T478" s="125"/>
      <c r="U478" s="125"/>
      <c r="V478" s="125"/>
      <c r="W478" s="125"/>
    </row>
    <row r="479" spans="1:23" s="25" customFormat="1" ht="45">
      <c r="A479" s="182">
        <v>478</v>
      </c>
      <c r="B479" s="185" t="s">
        <v>1841</v>
      </c>
      <c r="C479" s="186" t="s">
        <v>16</v>
      </c>
      <c r="D479" s="187" t="s">
        <v>2317</v>
      </c>
      <c r="E479" s="185" t="s">
        <v>6693</v>
      </c>
      <c r="F479" s="185" t="s">
        <v>2318</v>
      </c>
      <c r="G479" s="185" t="s">
        <v>2319</v>
      </c>
      <c r="H479" s="185" t="s">
        <v>2320</v>
      </c>
      <c r="I479" s="189" t="s">
        <v>2321</v>
      </c>
      <c r="J479" s="185" t="s">
        <v>2322</v>
      </c>
      <c r="K479" s="185" t="s">
        <v>2323</v>
      </c>
      <c r="L479" s="126"/>
      <c r="M479" s="125"/>
      <c r="N479" s="125"/>
      <c r="O479" s="125"/>
      <c r="P479" s="125"/>
      <c r="Q479" s="125"/>
      <c r="R479" s="125"/>
      <c r="S479" s="125"/>
      <c r="T479" s="125"/>
      <c r="U479" s="125"/>
      <c r="V479" s="125"/>
      <c r="W479" s="125"/>
    </row>
    <row r="480" spans="1:23" s="25" customFormat="1" ht="67.5">
      <c r="A480" s="182">
        <v>479</v>
      </c>
      <c r="B480" s="185" t="s">
        <v>1841</v>
      </c>
      <c r="C480" s="186" t="s">
        <v>16</v>
      </c>
      <c r="D480" s="187" t="s">
        <v>2324</v>
      </c>
      <c r="E480" s="185"/>
      <c r="F480" s="185" t="s">
        <v>2325</v>
      </c>
      <c r="G480" s="185" t="s">
        <v>2326</v>
      </c>
      <c r="H480" s="185" t="s">
        <v>2327</v>
      </c>
      <c r="I480" s="189" t="s">
        <v>2328</v>
      </c>
      <c r="J480" s="185" t="s">
        <v>2329</v>
      </c>
      <c r="K480" s="185"/>
      <c r="L480" s="124"/>
      <c r="M480" s="125"/>
      <c r="N480" s="125"/>
      <c r="O480" s="125"/>
      <c r="P480" s="125"/>
      <c r="Q480" s="125"/>
      <c r="R480" s="125"/>
      <c r="S480" s="125"/>
      <c r="T480" s="125"/>
      <c r="U480" s="125"/>
      <c r="V480" s="125"/>
      <c r="W480" s="125"/>
    </row>
    <row r="481" spans="1:23" s="25" customFormat="1" ht="45">
      <c r="A481" s="182">
        <v>480</v>
      </c>
      <c r="B481" s="185" t="s">
        <v>1841</v>
      </c>
      <c r="C481" s="199" t="s">
        <v>16</v>
      </c>
      <c r="D481" s="187" t="s">
        <v>2330</v>
      </c>
      <c r="E481" s="185"/>
      <c r="F481" s="185" t="s">
        <v>2331</v>
      </c>
      <c r="G481" s="185" t="s">
        <v>2332</v>
      </c>
      <c r="H481" s="185" t="s">
        <v>2333</v>
      </c>
      <c r="I481" s="189" t="s">
        <v>2334</v>
      </c>
      <c r="J481" s="185" t="s">
        <v>2335</v>
      </c>
      <c r="K481" s="185" t="s">
        <v>2336</v>
      </c>
      <c r="L481" s="137"/>
      <c r="M481" s="138"/>
      <c r="N481" s="138"/>
      <c r="O481" s="138"/>
      <c r="P481" s="138"/>
      <c r="Q481" s="138"/>
      <c r="R481" s="138"/>
      <c r="S481" s="138"/>
      <c r="T481" s="138"/>
      <c r="U481" s="138"/>
      <c r="V481" s="138"/>
      <c r="W481" s="138"/>
    </row>
    <row r="482" spans="1:23" s="25" customFormat="1" ht="56.25">
      <c r="A482" s="182">
        <v>481</v>
      </c>
      <c r="B482" s="185" t="s">
        <v>1841</v>
      </c>
      <c r="C482" s="186" t="s">
        <v>16</v>
      </c>
      <c r="D482" s="187" t="s">
        <v>2337</v>
      </c>
      <c r="E482" s="185"/>
      <c r="F482" s="185" t="s">
        <v>2338</v>
      </c>
      <c r="G482" s="185" t="s">
        <v>2339</v>
      </c>
      <c r="H482" s="185" t="s">
        <v>2340</v>
      </c>
      <c r="I482" s="189" t="s">
        <v>2341</v>
      </c>
      <c r="J482" s="185" t="s">
        <v>2342</v>
      </c>
      <c r="K482" s="185" t="s">
        <v>2343</v>
      </c>
      <c r="L482" s="124"/>
      <c r="M482" s="125"/>
      <c r="N482" s="125"/>
      <c r="O482" s="125"/>
      <c r="P482" s="125"/>
      <c r="Q482" s="125"/>
      <c r="R482" s="125"/>
      <c r="S482" s="125"/>
      <c r="T482" s="125"/>
      <c r="U482" s="125"/>
      <c r="V482" s="125"/>
      <c r="W482" s="125"/>
    </row>
    <row r="483" spans="1:23" s="25" customFormat="1" ht="67.5">
      <c r="A483" s="182">
        <v>482</v>
      </c>
      <c r="B483" s="185" t="s">
        <v>1841</v>
      </c>
      <c r="C483" s="186" t="s">
        <v>16</v>
      </c>
      <c r="D483" s="187" t="s">
        <v>2344</v>
      </c>
      <c r="E483" s="185" t="s">
        <v>6693</v>
      </c>
      <c r="F483" s="185" t="s">
        <v>2345</v>
      </c>
      <c r="G483" s="185" t="s">
        <v>2346</v>
      </c>
      <c r="H483" s="185" t="s">
        <v>2347</v>
      </c>
      <c r="I483" s="189" t="s">
        <v>2348</v>
      </c>
      <c r="J483" s="185" t="s">
        <v>2349</v>
      </c>
      <c r="K483" s="185" t="s">
        <v>2350</v>
      </c>
      <c r="L483" s="127"/>
      <c r="M483" s="128"/>
      <c r="N483" s="128"/>
      <c r="O483" s="128"/>
      <c r="P483" s="128"/>
      <c r="Q483" s="128"/>
      <c r="R483" s="128"/>
      <c r="S483" s="128"/>
      <c r="T483" s="128"/>
      <c r="U483" s="128"/>
      <c r="V483" s="128"/>
      <c r="W483" s="128"/>
    </row>
    <row r="484" spans="1:23" s="25" customFormat="1" ht="56.25">
      <c r="A484" s="182">
        <v>483</v>
      </c>
      <c r="B484" s="185" t="s">
        <v>1841</v>
      </c>
      <c r="C484" s="186" t="s">
        <v>16</v>
      </c>
      <c r="D484" s="187" t="s">
        <v>2351</v>
      </c>
      <c r="E484" s="185" t="s">
        <v>6693</v>
      </c>
      <c r="F484" s="185" t="s">
        <v>2352</v>
      </c>
      <c r="G484" s="185" t="s">
        <v>2353</v>
      </c>
      <c r="H484" s="185" t="s">
        <v>2354</v>
      </c>
      <c r="I484" s="189" t="s">
        <v>2355</v>
      </c>
      <c r="J484" s="185" t="s">
        <v>2356</v>
      </c>
      <c r="K484" s="185" t="s">
        <v>2357</v>
      </c>
      <c r="L484" s="127"/>
      <c r="M484" s="128"/>
      <c r="N484" s="128"/>
      <c r="O484" s="128"/>
      <c r="P484" s="128"/>
      <c r="Q484" s="128"/>
      <c r="R484" s="128"/>
      <c r="S484" s="128"/>
      <c r="T484" s="128"/>
      <c r="U484" s="128"/>
      <c r="V484" s="128"/>
      <c r="W484" s="128"/>
    </row>
    <row r="485" spans="1:23" s="25" customFormat="1" ht="67.5">
      <c r="A485" s="182">
        <v>484</v>
      </c>
      <c r="B485" s="185" t="s">
        <v>1841</v>
      </c>
      <c r="C485" s="186" t="s">
        <v>16</v>
      </c>
      <c r="D485" s="187" t="s">
        <v>2358</v>
      </c>
      <c r="E485" s="185"/>
      <c r="F485" s="185" t="s">
        <v>2359</v>
      </c>
      <c r="G485" s="185" t="s">
        <v>2360</v>
      </c>
      <c r="H485" s="185" t="s">
        <v>2361</v>
      </c>
      <c r="I485" s="189" t="s">
        <v>2362</v>
      </c>
      <c r="J485" s="185" t="s">
        <v>2363</v>
      </c>
      <c r="K485" s="185" t="s">
        <v>2364</v>
      </c>
      <c r="L485" s="127"/>
      <c r="M485" s="128"/>
      <c r="N485" s="128"/>
      <c r="O485" s="128"/>
      <c r="P485" s="128"/>
      <c r="Q485" s="128"/>
      <c r="R485" s="128"/>
      <c r="S485" s="128"/>
      <c r="T485" s="128"/>
      <c r="U485" s="128"/>
      <c r="V485" s="128"/>
      <c r="W485" s="128"/>
    </row>
    <row r="486" spans="1:23" s="25" customFormat="1" ht="67.5">
      <c r="A486" s="182">
        <v>485</v>
      </c>
      <c r="B486" s="185" t="s">
        <v>1841</v>
      </c>
      <c r="C486" s="186" t="s">
        <v>16</v>
      </c>
      <c r="D486" s="187" t="s">
        <v>2365</v>
      </c>
      <c r="E486" s="185"/>
      <c r="F486" s="185" t="s">
        <v>2366</v>
      </c>
      <c r="G486" s="185" t="s">
        <v>2367</v>
      </c>
      <c r="H486" s="185" t="s">
        <v>2368</v>
      </c>
      <c r="I486" s="189" t="s">
        <v>2369</v>
      </c>
      <c r="J486" s="185" t="s">
        <v>2370</v>
      </c>
      <c r="K486" s="185" t="s">
        <v>2371</v>
      </c>
      <c r="L486" s="127"/>
      <c r="M486" s="128"/>
      <c r="N486" s="128"/>
      <c r="O486" s="128"/>
      <c r="P486" s="128"/>
      <c r="Q486" s="128"/>
      <c r="R486" s="128"/>
      <c r="S486" s="128"/>
      <c r="T486" s="128"/>
      <c r="U486" s="128"/>
      <c r="V486" s="128"/>
      <c r="W486" s="128"/>
    </row>
    <row r="487" spans="1:23" s="25" customFormat="1" ht="67.5">
      <c r="A487" s="182">
        <v>486</v>
      </c>
      <c r="B487" s="185" t="s">
        <v>1841</v>
      </c>
      <c r="C487" s="186" t="s">
        <v>16</v>
      </c>
      <c r="D487" s="187" t="s">
        <v>2372</v>
      </c>
      <c r="E487" s="185"/>
      <c r="F487" s="185" t="s">
        <v>2373</v>
      </c>
      <c r="G487" s="185" t="s">
        <v>2374</v>
      </c>
      <c r="H487" s="185" t="s">
        <v>2375</v>
      </c>
      <c r="I487" s="189" t="s">
        <v>2376</v>
      </c>
      <c r="J487" s="185" t="s">
        <v>2377</v>
      </c>
      <c r="K487" s="185" t="s">
        <v>2378</v>
      </c>
      <c r="L487" s="127"/>
      <c r="M487" s="128"/>
      <c r="N487" s="128"/>
      <c r="O487" s="128"/>
      <c r="P487" s="128"/>
      <c r="Q487" s="128"/>
      <c r="R487" s="128"/>
      <c r="S487" s="128"/>
      <c r="T487" s="128"/>
      <c r="U487" s="128"/>
      <c r="V487" s="128"/>
      <c r="W487" s="128"/>
    </row>
    <row r="488" spans="1:23" s="25" customFormat="1" ht="45">
      <c r="A488" s="182">
        <v>487</v>
      </c>
      <c r="B488" s="185" t="s">
        <v>1841</v>
      </c>
      <c r="C488" s="186" t="s">
        <v>16</v>
      </c>
      <c r="D488" s="187" t="s">
        <v>2379</v>
      </c>
      <c r="E488" s="185"/>
      <c r="F488" s="185" t="s">
        <v>2380</v>
      </c>
      <c r="G488" s="185" t="s">
        <v>2381</v>
      </c>
      <c r="H488" s="185" t="s">
        <v>2382</v>
      </c>
      <c r="I488" s="189" t="s">
        <v>2383</v>
      </c>
      <c r="J488" s="185" t="s">
        <v>2384</v>
      </c>
      <c r="K488" s="185"/>
      <c r="L488" s="127"/>
      <c r="M488" s="128"/>
      <c r="N488" s="128"/>
      <c r="O488" s="128"/>
      <c r="P488" s="128"/>
      <c r="Q488" s="128"/>
      <c r="R488" s="128"/>
      <c r="S488" s="128"/>
      <c r="T488" s="128"/>
      <c r="U488" s="128"/>
      <c r="V488" s="128"/>
      <c r="W488" s="128"/>
    </row>
    <row r="489" spans="1:23" s="25" customFormat="1" ht="90">
      <c r="A489" s="182">
        <v>488</v>
      </c>
      <c r="B489" s="185" t="s">
        <v>1841</v>
      </c>
      <c r="C489" s="186" t="s">
        <v>16</v>
      </c>
      <c r="D489" s="187" t="s">
        <v>2385</v>
      </c>
      <c r="E489" s="185"/>
      <c r="F489" s="185" t="s">
        <v>2386</v>
      </c>
      <c r="G489" s="185" t="s">
        <v>2387</v>
      </c>
      <c r="H489" s="185" t="s">
        <v>2388</v>
      </c>
      <c r="I489" s="189" t="s">
        <v>2389</v>
      </c>
      <c r="J489" s="185" t="s">
        <v>2390</v>
      </c>
      <c r="K489" s="185" t="s">
        <v>2391</v>
      </c>
      <c r="L489" s="127"/>
      <c r="M489" s="128"/>
      <c r="N489" s="128"/>
      <c r="O489" s="128"/>
      <c r="P489" s="128"/>
      <c r="Q489" s="128"/>
      <c r="R489" s="128"/>
      <c r="S489" s="128"/>
      <c r="T489" s="128"/>
      <c r="U489" s="128"/>
      <c r="V489" s="128"/>
      <c r="W489" s="128"/>
    </row>
    <row r="490" spans="1:23" s="25" customFormat="1" ht="45">
      <c r="A490" s="182">
        <v>489</v>
      </c>
      <c r="B490" s="185" t="s">
        <v>2392</v>
      </c>
      <c r="C490" s="186" t="s">
        <v>22</v>
      </c>
      <c r="D490" s="187" t="s">
        <v>11</v>
      </c>
      <c r="E490" s="185" t="s">
        <v>6693</v>
      </c>
      <c r="F490" s="185" t="s">
        <v>2393</v>
      </c>
      <c r="G490" s="185" t="s">
        <v>2394</v>
      </c>
      <c r="H490" s="185" t="s">
        <v>2395</v>
      </c>
      <c r="I490" s="189" t="s">
        <v>2396</v>
      </c>
      <c r="J490" s="185" t="s">
        <v>2397</v>
      </c>
      <c r="K490" s="185" t="s">
        <v>2398</v>
      </c>
      <c r="L490" s="124"/>
      <c r="M490" s="125"/>
      <c r="N490" s="125"/>
      <c r="O490" s="125"/>
      <c r="P490" s="125"/>
      <c r="Q490" s="125"/>
      <c r="R490" s="125"/>
      <c r="S490" s="125"/>
      <c r="T490" s="125"/>
      <c r="U490" s="125"/>
      <c r="V490" s="125"/>
      <c r="W490" s="125"/>
    </row>
    <row r="491" spans="1:23" s="25" customFormat="1" ht="56.25">
      <c r="A491" s="182">
        <v>490</v>
      </c>
      <c r="B491" s="185" t="s">
        <v>2392</v>
      </c>
      <c r="C491" s="186" t="s">
        <v>22</v>
      </c>
      <c r="D491" s="187" t="s">
        <v>16</v>
      </c>
      <c r="E491" s="185"/>
      <c r="F491" s="185" t="s">
        <v>6418</v>
      </c>
      <c r="G491" s="185" t="s">
        <v>2399</v>
      </c>
      <c r="H491" s="201" t="s">
        <v>2400</v>
      </c>
      <c r="I491" s="189" t="s">
        <v>6114</v>
      </c>
      <c r="J491" s="185" t="s">
        <v>2402</v>
      </c>
      <c r="K491" s="185" t="s">
        <v>2403</v>
      </c>
      <c r="L491" s="124"/>
      <c r="M491" s="151"/>
      <c r="N491" s="151"/>
      <c r="O491" s="151"/>
      <c r="P491" s="151"/>
      <c r="Q491" s="151"/>
      <c r="R491" s="151"/>
      <c r="S491" s="151"/>
      <c r="T491" s="151"/>
      <c r="U491" s="151"/>
      <c r="V491" s="151"/>
      <c r="W491" s="151"/>
    </row>
    <row r="492" spans="1:23" s="25" customFormat="1" ht="56.25">
      <c r="A492" s="182">
        <v>491</v>
      </c>
      <c r="B492" s="185" t="s">
        <v>2404</v>
      </c>
      <c r="C492" s="186" t="s">
        <v>32</v>
      </c>
      <c r="D492" s="187" t="s">
        <v>11</v>
      </c>
      <c r="E492" s="185"/>
      <c r="F492" s="185" t="s">
        <v>2405</v>
      </c>
      <c r="G492" s="185" t="s">
        <v>2406</v>
      </c>
      <c r="H492" s="185" t="s">
        <v>2407</v>
      </c>
      <c r="I492" s="189" t="s">
        <v>2408</v>
      </c>
      <c r="J492" s="185" t="s">
        <v>2409</v>
      </c>
      <c r="K492" s="185"/>
      <c r="L492" s="126"/>
      <c r="M492" s="125"/>
      <c r="N492" s="125"/>
      <c r="O492" s="125"/>
      <c r="P492" s="125"/>
      <c r="Q492" s="125"/>
      <c r="R492" s="125"/>
      <c r="S492" s="125"/>
      <c r="T492" s="125"/>
      <c r="U492" s="125"/>
      <c r="V492" s="125"/>
      <c r="W492" s="125"/>
    </row>
    <row r="493" spans="1:23" s="25" customFormat="1" ht="33.75">
      <c r="A493" s="182">
        <v>492</v>
      </c>
      <c r="B493" s="185" t="s">
        <v>2404</v>
      </c>
      <c r="C493" s="186" t="s">
        <v>32</v>
      </c>
      <c r="D493" s="187" t="s">
        <v>16</v>
      </c>
      <c r="E493" s="185"/>
      <c r="F493" s="185" t="s">
        <v>6419</v>
      </c>
      <c r="G493" s="185" t="s">
        <v>2410</v>
      </c>
      <c r="H493" s="185" t="s">
        <v>2411</v>
      </c>
      <c r="I493" s="189" t="s">
        <v>2412</v>
      </c>
      <c r="J493" s="185" t="s">
        <v>2413</v>
      </c>
      <c r="K493" s="185" t="s">
        <v>2414</v>
      </c>
      <c r="L493" s="126"/>
      <c r="M493" s="125"/>
      <c r="N493" s="125"/>
      <c r="O493" s="125"/>
      <c r="P493" s="125"/>
      <c r="Q493" s="125"/>
      <c r="R493" s="125"/>
      <c r="S493" s="125"/>
      <c r="T493" s="125"/>
      <c r="U493" s="125"/>
      <c r="V493" s="125"/>
      <c r="W493" s="125"/>
    </row>
    <row r="494" spans="1:23" s="25" customFormat="1" ht="45">
      <c r="A494" s="182">
        <v>493</v>
      </c>
      <c r="B494" s="185" t="s">
        <v>2404</v>
      </c>
      <c r="C494" s="186" t="s">
        <v>32</v>
      </c>
      <c r="D494" s="187" t="s">
        <v>22</v>
      </c>
      <c r="E494" s="185"/>
      <c r="F494" s="185" t="s">
        <v>2415</v>
      </c>
      <c r="G494" s="185" t="s">
        <v>2416</v>
      </c>
      <c r="H494" s="185" t="s">
        <v>2417</v>
      </c>
      <c r="I494" s="189" t="s">
        <v>2418</v>
      </c>
      <c r="J494" s="185" t="s">
        <v>2419</v>
      </c>
      <c r="K494" s="185"/>
      <c r="L494" s="126"/>
      <c r="M494" s="125"/>
      <c r="N494" s="125"/>
      <c r="O494" s="125"/>
      <c r="P494" s="125"/>
      <c r="Q494" s="125"/>
      <c r="R494" s="125"/>
      <c r="S494" s="125"/>
      <c r="T494" s="125"/>
      <c r="U494" s="125"/>
      <c r="V494" s="125"/>
      <c r="W494" s="125"/>
    </row>
    <row r="495" spans="1:23" s="25" customFormat="1" ht="146.25">
      <c r="A495" s="182">
        <v>494</v>
      </c>
      <c r="B495" s="185" t="s">
        <v>2404</v>
      </c>
      <c r="C495" s="199" t="s">
        <v>32</v>
      </c>
      <c r="D495" s="187" t="s">
        <v>29</v>
      </c>
      <c r="E495" s="185"/>
      <c r="F495" s="185" t="s">
        <v>6420</v>
      </c>
      <c r="G495" s="185" t="s">
        <v>2420</v>
      </c>
      <c r="H495" s="185" t="s">
        <v>2421</v>
      </c>
      <c r="I495" s="189" t="s">
        <v>6093</v>
      </c>
      <c r="J495" s="185" t="s">
        <v>6421</v>
      </c>
      <c r="K495" s="185" t="s">
        <v>2423</v>
      </c>
      <c r="L495" s="144"/>
      <c r="M495" s="138"/>
      <c r="N495" s="138"/>
      <c r="O495" s="138"/>
      <c r="P495" s="138"/>
      <c r="Q495" s="138"/>
      <c r="R495" s="138"/>
      <c r="S495" s="138"/>
      <c r="T495" s="138"/>
      <c r="U495" s="138"/>
      <c r="V495" s="138"/>
      <c r="W495" s="138"/>
    </row>
    <row r="496" spans="1:23" s="25" customFormat="1" ht="56.25">
      <c r="A496" s="182">
        <v>495</v>
      </c>
      <c r="B496" s="185" t="s">
        <v>2404</v>
      </c>
      <c r="C496" s="186" t="s">
        <v>32</v>
      </c>
      <c r="D496" s="187" t="s">
        <v>32</v>
      </c>
      <c r="E496" s="185"/>
      <c r="F496" s="185" t="s">
        <v>6422</v>
      </c>
      <c r="G496" s="185" t="s">
        <v>2424</v>
      </c>
      <c r="H496" s="185" t="s">
        <v>2425</v>
      </c>
      <c r="I496" s="189" t="s">
        <v>2426</v>
      </c>
      <c r="J496" s="185" t="s">
        <v>2427</v>
      </c>
      <c r="K496" s="185"/>
      <c r="L496" s="126"/>
      <c r="M496" s="125"/>
      <c r="N496" s="125"/>
      <c r="O496" s="125"/>
      <c r="P496" s="125"/>
      <c r="Q496" s="125"/>
      <c r="R496" s="125"/>
      <c r="S496" s="125"/>
      <c r="T496" s="125"/>
      <c r="U496" s="125"/>
      <c r="V496" s="125"/>
      <c r="W496" s="125"/>
    </row>
    <row r="497" spans="1:23" s="25" customFormat="1" ht="56.25">
      <c r="A497" s="182">
        <v>496</v>
      </c>
      <c r="B497" s="185" t="s">
        <v>2404</v>
      </c>
      <c r="C497" s="186" t="s">
        <v>32</v>
      </c>
      <c r="D497" s="187" t="s">
        <v>72</v>
      </c>
      <c r="E497" s="185"/>
      <c r="F497" s="185" t="s">
        <v>2428</v>
      </c>
      <c r="G497" s="185" t="s">
        <v>2429</v>
      </c>
      <c r="H497" s="185">
        <v>89034698921</v>
      </c>
      <c r="I497" s="189" t="s">
        <v>6094</v>
      </c>
      <c r="J497" s="185" t="s">
        <v>2431</v>
      </c>
      <c r="K497" s="185"/>
      <c r="L497" s="124"/>
      <c r="M497" s="125"/>
      <c r="N497" s="125"/>
      <c r="O497" s="125"/>
      <c r="P497" s="125"/>
      <c r="Q497" s="125"/>
      <c r="R497" s="125"/>
      <c r="S497" s="125"/>
      <c r="T497" s="125"/>
      <c r="U497" s="125"/>
      <c r="V497" s="125"/>
      <c r="W497" s="125"/>
    </row>
    <row r="498" spans="1:23" s="25" customFormat="1" ht="45">
      <c r="A498" s="182">
        <v>497</v>
      </c>
      <c r="B498" s="185" t="s">
        <v>2404</v>
      </c>
      <c r="C498" s="186" t="s">
        <v>32</v>
      </c>
      <c r="D498" s="187" t="s">
        <v>37</v>
      </c>
      <c r="E498" s="185"/>
      <c r="F498" s="185" t="s">
        <v>2432</v>
      </c>
      <c r="G498" s="185" t="s">
        <v>2433</v>
      </c>
      <c r="H498" s="185" t="s">
        <v>2434</v>
      </c>
      <c r="I498" s="189" t="s">
        <v>2435</v>
      </c>
      <c r="J498" s="185" t="s">
        <v>2436</v>
      </c>
      <c r="K498" s="185"/>
      <c r="L498" s="124"/>
      <c r="M498" s="125"/>
      <c r="N498" s="125"/>
      <c r="O498" s="125"/>
      <c r="P498" s="125"/>
      <c r="Q498" s="125"/>
      <c r="R498" s="125"/>
      <c r="S498" s="125"/>
      <c r="T498" s="125"/>
      <c r="U498" s="125"/>
      <c r="V498" s="125"/>
      <c r="W498" s="125"/>
    </row>
    <row r="499" spans="1:23" s="25" customFormat="1" ht="56.25">
      <c r="A499" s="182">
        <v>498</v>
      </c>
      <c r="B499" s="185" t="s">
        <v>2404</v>
      </c>
      <c r="C499" s="186" t="s">
        <v>32</v>
      </c>
      <c r="D499" s="187" t="s">
        <v>41</v>
      </c>
      <c r="E499" s="185"/>
      <c r="F499" s="185" t="s">
        <v>2437</v>
      </c>
      <c r="G499" s="185" t="s">
        <v>2438</v>
      </c>
      <c r="H499" s="185" t="s">
        <v>2439</v>
      </c>
      <c r="I499" s="189" t="s">
        <v>2440</v>
      </c>
      <c r="J499" s="185" t="s">
        <v>2441</v>
      </c>
      <c r="K499" s="185"/>
      <c r="L499" s="127"/>
      <c r="M499" s="128"/>
      <c r="N499" s="128"/>
      <c r="O499" s="128"/>
      <c r="P499" s="128"/>
      <c r="Q499" s="128"/>
      <c r="R499" s="128"/>
      <c r="S499" s="128"/>
      <c r="T499" s="128"/>
      <c r="U499" s="128"/>
      <c r="V499" s="128"/>
      <c r="W499" s="128"/>
    </row>
    <row r="500" spans="1:23" s="25" customFormat="1" ht="56.25">
      <c r="A500" s="182">
        <v>499</v>
      </c>
      <c r="B500" s="185" t="s">
        <v>2442</v>
      </c>
      <c r="C500" s="199" t="s">
        <v>72</v>
      </c>
      <c r="D500" s="187" t="s">
        <v>11</v>
      </c>
      <c r="E500" s="185" t="s">
        <v>6693</v>
      </c>
      <c r="F500" s="185" t="s">
        <v>2443</v>
      </c>
      <c r="G500" s="185" t="s">
        <v>2444</v>
      </c>
      <c r="H500" s="185" t="s">
        <v>2445</v>
      </c>
      <c r="I500" s="189" t="s">
        <v>6095</v>
      </c>
      <c r="J500" s="185" t="s">
        <v>2447</v>
      </c>
      <c r="K500" s="185" t="s">
        <v>2448</v>
      </c>
      <c r="L500" s="137"/>
      <c r="M500" s="138"/>
      <c r="N500" s="138"/>
      <c r="O500" s="138"/>
      <c r="P500" s="138"/>
      <c r="Q500" s="138"/>
      <c r="R500" s="138"/>
      <c r="S500" s="138"/>
      <c r="T500" s="138"/>
      <c r="U500" s="138"/>
      <c r="V500" s="138"/>
      <c r="W500" s="138"/>
    </row>
    <row r="501" spans="1:23" s="25" customFormat="1" ht="45">
      <c r="A501" s="182">
        <v>500</v>
      </c>
      <c r="B501" s="185" t="s">
        <v>2442</v>
      </c>
      <c r="C501" s="220" t="s">
        <v>72</v>
      </c>
      <c r="D501" s="213" t="s">
        <v>16</v>
      </c>
      <c r="E501" s="211"/>
      <c r="F501" s="211" t="s">
        <v>6423</v>
      </c>
      <c r="G501" s="211" t="s">
        <v>2449</v>
      </c>
      <c r="H501" s="211" t="s">
        <v>2450</v>
      </c>
      <c r="I501" s="190" t="s">
        <v>6096</v>
      </c>
      <c r="J501" s="211" t="s">
        <v>2452</v>
      </c>
      <c r="K501" s="211"/>
      <c r="L501" s="152"/>
      <c r="M501" s="153"/>
      <c r="N501" s="153"/>
      <c r="O501" s="153"/>
      <c r="P501" s="153"/>
      <c r="Q501" s="153"/>
      <c r="R501" s="153"/>
      <c r="S501" s="153"/>
      <c r="T501" s="153"/>
      <c r="U501" s="153"/>
      <c r="V501" s="153"/>
      <c r="W501" s="153"/>
    </row>
    <row r="502" spans="1:23" s="25" customFormat="1" ht="56.25">
      <c r="A502" s="182">
        <v>501</v>
      </c>
      <c r="B502" s="185" t="s">
        <v>2453</v>
      </c>
      <c r="C502" s="186" t="s">
        <v>41</v>
      </c>
      <c r="D502" s="187" t="s">
        <v>11</v>
      </c>
      <c r="E502" s="201" t="s">
        <v>6693</v>
      </c>
      <c r="F502" s="185" t="s">
        <v>2454</v>
      </c>
      <c r="G502" s="185" t="s">
        <v>2455</v>
      </c>
      <c r="H502" s="185" t="s">
        <v>2456</v>
      </c>
      <c r="I502" s="189" t="s">
        <v>2457</v>
      </c>
      <c r="J502" s="185" t="s">
        <v>2458</v>
      </c>
      <c r="K502" s="185" t="s">
        <v>2459</v>
      </c>
      <c r="L502" s="126"/>
      <c r="M502" s="125"/>
      <c r="N502" s="125"/>
      <c r="O502" s="125"/>
      <c r="P502" s="125"/>
      <c r="Q502" s="125"/>
      <c r="R502" s="125"/>
      <c r="S502" s="125"/>
      <c r="T502" s="125"/>
      <c r="U502" s="125"/>
      <c r="V502" s="125"/>
      <c r="W502" s="125"/>
    </row>
    <row r="503" spans="1:23" s="25" customFormat="1" ht="56.25">
      <c r="A503" s="182">
        <v>502</v>
      </c>
      <c r="B503" s="185" t="s">
        <v>2453</v>
      </c>
      <c r="C503" s="186" t="s">
        <v>41</v>
      </c>
      <c r="D503" s="187" t="s">
        <v>16</v>
      </c>
      <c r="E503" s="185"/>
      <c r="F503" s="185" t="s">
        <v>6424</v>
      </c>
      <c r="G503" s="185" t="s">
        <v>2460</v>
      </c>
      <c r="H503" s="185" t="s">
        <v>2461</v>
      </c>
      <c r="I503" s="189" t="s">
        <v>2457</v>
      </c>
      <c r="J503" s="185" t="s">
        <v>2462</v>
      </c>
      <c r="K503" s="185"/>
      <c r="L503" s="126"/>
      <c r="M503" s="125"/>
      <c r="N503" s="125"/>
      <c r="O503" s="125"/>
      <c r="P503" s="125"/>
      <c r="Q503" s="125"/>
      <c r="R503" s="125"/>
      <c r="S503" s="125"/>
      <c r="T503" s="125"/>
      <c r="U503" s="125"/>
      <c r="V503" s="125"/>
      <c r="W503" s="125"/>
    </row>
    <row r="504" spans="1:23" s="25" customFormat="1" ht="45">
      <c r="A504" s="182">
        <v>503</v>
      </c>
      <c r="B504" s="211" t="s">
        <v>2453</v>
      </c>
      <c r="C504" s="212" t="s">
        <v>41</v>
      </c>
      <c r="D504" s="213" t="s">
        <v>22</v>
      </c>
      <c r="E504" s="211"/>
      <c r="F504" s="211" t="s">
        <v>6247</v>
      </c>
      <c r="G504" s="211" t="s">
        <v>2463</v>
      </c>
      <c r="H504" s="211" t="s">
        <v>2464</v>
      </c>
      <c r="I504" s="189" t="s">
        <v>2457</v>
      </c>
      <c r="J504" s="211" t="s">
        <v>2465</v>
      </c>
      <c r="K504" s="211"/>
      <c r="L504" s="126"/>
      <c r="M504" s="125"/>
      <c r="N504" s="125"/>
      <c r="O504" s="125"/>
      <c r="P504" s="125"/>
      <c r="Q504" s="125"/>
      <c r="R504" s="125"/>
      <c r="S504" s="125"/>
      <c r="T504" s="125"/>
      <c r="U504" s="125"/>
      <c r="V504" s="125"/>
      <c r="W504" s="125"/>
    </row>
    <row r="505" spans="1:23" s="25" customFormat="1" ht="56.25">
      <c r="A505" s="182">
        <v>504</v>
      </c>
      <c r="B505" s="185" t="s">
        <v>2453</v>
      </c>
      <c r="C505" s="186" t="s">
        <v>41</v>
      </c>
      <c r="D505" s="187" t="s">
        <v>29</v>
      </c>
      <c r="E505" s="185"/>
      <c r="F505" s="185" t="s">
        <v>6425</v>
      </c>
      <c r="G505" s="185" t="s">
        <v>2466</v>
      </c>
      <c r="H505" s="185" t="s">
        <v>2467</v>
      </c>
      <c r="I505" s="189" t="s">
        <v>2457</v>
      </c>
      <c r="J505" s="185" t="s">
        <v>2468</v>
      </c>
      <c r="K505" s="185"/>
      <c r="L505" s="126"/>
      <c r="M505" s="125"/>
      <c r="N505" s="125"/>
      <c r="O505" s="125"/>
      <c r="P505" s="125"/>
      <c r="Q505" s="125"/>
      <c r="R505" s="125"/>
      <c r="S505" s="125"/>
      <c r="T505" s="125"/>
      <c r="U505" s="125"/>
      <c r="V505" s="125"/>
      <c r="W505" s="125"/>
    </row>
    <row r="506" spans="1:23" s="25" customFormat="1" ht="56.25">
      <c r="A506" s="182">
        <v>505</v>
      </c>
      <c r="B506" s="211" t="s">
        <v>2453</v>
      </c>
      <c r="C506" s="212" t="s">
        <v>41</v>
      </c>
      <c r="D506" s="213" t="s">
        <v>32</v>
      </c>
      <c r="E506" s="211"/>
      <c r="F506" s="211" t="s">
        <v>6248</v>
      </c>
      <c r="G506" s="211" t="s">
        <v>2469</v>
      </c>
      <c r="H506" s="211" t="s">
        <v>2470</v>
      </c>
      <c r="I506" s="189" t="s">
        <v>2457</v>
      </c>
      <c r="J506" s="211" t="s">
        <v>2471</v>
      </c>
      <c r="K506" s="211"/>
      <c r="L506" s="126"/>
      <c r="M506" s="125"/>
      <c r="N506" s="125"/>
      <c r="O506" s="125"/>
      <c r="P506" s="125"/>
      <c r="Q506" s="125"/>
      <c r="R506" s="125"/>
      <c r="S506" s="125"/>
      <c r="T506" s="125"/>
      <c r="U506" s="125"/>
      <c r="V506" s="125"/>
      <c r="W506" s="125"/>
    </row>
    <row r="507" spans="1:23" s="25" customFormat="1" ht="33.75">
      <c r="A507" s="182">
        <v>506</v>
      </c>
      <c r="B507" s="211" t="s">
        <v>2453</v>
      </c>
      <c r="C507" s="212" t="s">
        <v>41</v>
      </c>
      <c r="D507" s="213" t="s">
        <v>72</v>
      </c>
      <c r="E507" s="211"/>
      <c r="F507" s="211" t="s">
        <v>2472</v>
      </c>
      <c r="G507" s="211" t="s">
        <v>2473</v>
      </c>
      <c r="H507" s="211" t="s">
        <v>2474</v>
      </c>
      <c r="I507" s="189" t="s">
        <v>2457</v>
      </c>
      <c r="J507" s="211" t="s">
        <v>2475</v>
      </c>
      <c r="K507" s="211"/>
      <c r="L507" s="126"/>
      <c r="M507" s="125"/>
      <c r="N507" s="125"/>
      <c r="O507" s="125"/>
      <c r="P507" s="125"/>
      <c r="Q507" s="125"/>
      <c r="R507" s="125"/>
      <c r="S507" s="125"/>
      <c r="T507" s="125"/>
      <c r="U507" s="125"/>
      <c r="V507" s="125"/>
      <c r="W507" s="125"/>
    </row>
    <row r="508" spans="1:23" s="25" customFormat="1" ht="45">
      <c r="A508" s="182">
        <v>507</v>
      </c>
      <c r="B508" s="211" t="s">
        <v>2453</v>
      </c>
      <c r="C508" s="212" t="s">
        <v>41</v>
      </c>
      <c r="D508" s="213" t="s">
        <v>37</v>
      </c>
      <c r="E508" s="211"/>
      <c r="F508" s="211" t="s">
        <v>2476</v>
      </c>
      <c r="G508" s="211" t="s">
        <v>2477</v>
      </c>
      <c r="H508" s="211">
        <v>88464691052</v>
      </c>
      <c r="I508" s="189" t="s">
        <v>2457</v>
      </c>
      <c r="J508" s="211" t="s">
        <v>2478</v>
      </c>
      <c r="K508" s="211"/>
      <c r="L508" s="126"/>
      <c r="M508" s="125"/>
      <c r="N508" s="125"/>
      <c r="O508" s="125"/>
      <c r="P508" s="125"/>
      <c r="Q508" s="125"/>
      <c r="R508" s="125"/>
      <c r="S508" s="125"/>
      <c r="T508" s="125"/>
      <c r="U508" s="125"/>
      <c r="V508" s="125"/>
      <c r="W508" s="125"/>
    </row>
    <row r="509" spans="1:23" s="25" customFormat="1" ht="191.25">
      <c r="A509" s="182">
        <v>508</v>
      </c>
      <c r="B509" s="185" t="s">
        <v>2479</v>
      </c>
      <c r="C509" s="186" t="s">
        <v>217</v>
      </c>
      <c r="D509" s="187" t="s">
        <v>11</v>
      </c>
      <c r="E509" s="185" t="s">
        <v>6693</v>
      </c>
      <c r="F509" s="185" t="s">
        <v>6426</v>
      </c>
      <c r="G509" s="185" t="s">
        <v>2480</v>
      </c>
      <c r="H509" s="185" t="s">
        <v>2481</v>
      </c>
      <c r="I509" s="189" t="s">
        <v>6085</v>
      </c>
      <c r="J509" s="185" t="s">
        <v>2483</v>
      </c>
      <c r="K509" s="185" t="s">
        <v>2484</v>
      </c>
      <c r="L509" s="126"/>
      <c r="M509" s="125"/>
      <c r="N509" s="125"/>
      <c r="O509" s="125"/>
      <c r="P509" s="125"/>
      <c r="Q509" s="125"/>
      <c r="R509" s="125"/>
      <c r="S509" s="125"/>
      <c r="T509" s="125"/>
      <c r="U509" s="125"/>
      <c r="V509" s="125"/>
      <c r="W509" s="125"/>
    </row>
    <row r="510" spans="1:23" s="25" customFormat="1" ht="45">
      <c r="A510" s="182">
        <v>509</v>
      </c>
      <c r="B510" s="185" t="s">
        <v>2479</v>
      </c>
      <c r="C510" s="186" t="s">
        <v>217</v>
      </c>
      <c r="D510" s="187" t="s">
        <v>16</v>
      </c>
      <c r="E510" s="185"/>
      <c r="F510" s="185" t="s">
        <v>2485</v>
      </c>
      <c r="G510" s="185" t="s">
        <v>2486</v>
      </c>
      <c r="H510" s="185" t="s">
        <v>2487</v>
      </c>
      <c r="I510" s="189" t="s">
        <v>2488</v>
      </c>
      <c r="J510" s="185" t="s">
        <v>2489</v>
      </c>
      <c r="K510" s="185"/>
      <c r="L510" s="126"/>
      <c r="M510" s="125"/>
      <c r="N510" s="125"/>
      <c r="O510" s="125"/>
      <c r="P510" s="125"/>
      <c r="Q510" s="125"/>
      <c r="R510" s="125"/>
      <c r="S510" s="125"/>
      <c r="T510" s="125"/>
      <c r="U510" s="125"/>
      <c r="V510" s="125"/>
      <c r="W510" s="125"/>
    </row>
    <row r="511" spans="1:23" s="25" customFormat="1" ht="45">
      <c r="A511" s="182">
        <v>510</v>
      </c>
      <c r="B511" s="185" t="s">
        <v>2479</v>
      </c>
      <c r="C511" s="186" t="s">
        <v>217</v>
      </c>
      <c r="D511" s="187" t="s">
        <v>22</v>
      </c>
      <c r="E511" s="185"/>
      <c r="F511" s="185" t="s">
        <v>2490</v>
      </c>
      <c r="G511" s="185" t="s">
        <v>2491</v>
      </c>
      <c r="H511" s="185" t="s">
        <v>2492</v>
      </c>
      <c r="I511" s="189" t="s">
        <v>2493</v>
      </c>
      <c r="J511" s="185" t="s">
        <v>2494</v>
      </c>
      <c r="K511" s="185"/>
      <c r="L511" s="126"/>
      <c r="M511" s="125"/>
      <c r="N511" s="125"/>
      <c r="O511" s="125"/>
      <c r="P511" s="125"/>
      <c r="Q511" s="125"/>
      <c r="R511" s="125"/>
      <c r="S511" s="125"/>
      <c r="T511" s="125"/>
      <c r="U511" s="125"/>
      <c r="V511" s="125"/>
      <c r="W511" s="125"/>
    </row>
    <row r="512" spans="1:23" s="25" customFormat="1" ht="67.5">
      <c r="A512" s="182">
        <v>511</v>
      </c>
      <c r="B512" s="185" t="s">
        <v>2495</v>
      </c>
      <c r="C512" s="186" t="s">
        <v>223</v>
      </c>
      <c r="D512" s="187" t="s">
        <v>11</v>
      </c>
      <c r="E512" s="185"/>
      <c r="F512" s="185" t="s">
        <v>6427</v>
      </c>
      <c r="G512" s="185" t="s">
        <v>2496</v>
      </c>
      <c r="H512" s="185" t="s">
        <v>2497</v>
      </c>
      <c r="I512" s="189" t="s">
        <v>2498</v>
      </c>
      <c r="J512" s="185" t="s">
        <v>2499</v>
      </c>
      <c r="K512" s="185"/>
      <c r="L512" s="126"/>
      <c r="M512" s="125"/>
      <c r="N512" s="125"/>
      <c r="O512" s="125"/>
      <c r="P512" s="125"/>
      <c r="Q512" s="125"/>
      <c r="R512" s="125"/>
      <c r="S512" s="125"/>
      <c r="T512" s="125"/>
      <c r="U512" s="125"/>
      <c r="V512" s="125"/>
      <c r="W512" s="125"/>
    </row>
    <row r="513" spans="1:23" s="25" customFormat="1" ht="56.25">
      <c r="A513" s="182">
        <v>512</v>
      </c>
      <c r="B513" s="185" t="s">
        <v>2495</v>
      </c>
      <c r="C513" s="199" t="s">
        <v>223</v>
      </c>
      <c r="D513" s="187" t="s">
        <v>16</v>
      </c>
      <c r="E513" s="185" t="s">
        <v>6693</v>
      </c>
      <c r="F513" s="185" t="s">
        <v>6428</v>
      </c>
      <c r="G513" s="185" t="s">
        <v>2500</v>
      </c>
      <c r="H513" s="185" t="s">
        <v>2501</v>
      </c>
      <c r="I513" s="189" t="s">
        <v>6086</v>
      </c>
      <c r="J513" s="185" t="s">
        <v>2503</v>
      </c>
      <c r="K513" s="185" t="s">
        <v>2504</v>
      </c>
      <c r="L513" s="137"/>
      <c r="M513" s="138"/>
      <c r="N513" s="138"/>
      <c r="O513" s="138"/>
      <c r="P513" s="138"/>
      <c r="Q513" s="138"/>
      <c r="R513" s="138"/>
      <c r="S513" s="138"/>
      <c r="T513" s="138"/>
      <c r="U513" s="138"/>
      <c r="V513" s="138"/>
      <c r="W513" s="138"/>
    </row>
    <row r="514" spans="1:23" s="25" customFormat="1" ht="45">
      <c r="A514" s="182">
        <v>513</v>
      </c>
      <c r="B514" s="185" t="s">
        <v>2495</v>
      </c>
      <c r="C514" s="186" t="s">
        <v>223</v>
      </c>
      <c r="D514" s="187" t="s">
        <v>22</v>
      </c>
      <c r="E514" s="185" t="s">
        <v>6693</v>
      </c>
      <c r="F514" s="185" t="s">
        <v>2505</v>
      </c>
      <c r="G514" s="185" t="s">
        <v>2506</v>
      </c>
      <c r="H514" s="185" t="s">
        <v>2507</v>
      </c>
      <c r="I514" s="189" t="s">
        <v>6087</v>
      </c>
      <c r="J514" s="185" t="s">
        <v>2509</v>
      </c>
      <c r="K514" s="221" t="s">
        <v>2510</v>
      </c>
      <c r="L514" s="126"/>
      <c r="M514" s="125"/>
      <c r="N514" s="125"/>
      <c r="O514" s="125"/>
      <c r="P514" s="125"/>
      <c r="Q514" s="125"/>
      <c r="R514" s="125"/>
      <c r="S514" s="125"/>
      <c r="T514" s="125"/>
      <c r="U514" s="125"/>
      <c r="V514" s="125"/>
      <c r="W514" s="125"/>
    </row>
    <row r="515" spans="1:23" s="25" customFormat="1" ht="56.25">
      <c r="A515" s="182">
        <v>514</v>
      </c>
      <c r="B515" s="185" t="s">
        <v>2495</v>
      </c>
      <c r="C515" s="186" t="s">
        <v>223</v>
      </c>
      <c r="D515" s="187" t="s">
        <v>29</v>
      </c>
      <c r="E515" s="185"/>
      <c r="F515" s="185" t="s">
        <v>6429</v>
      </c>
      <c r="G515" s="185" t="s">
        <v>2511</v>
      </c>
      <c r="H515" s="185" t="s">
        <v>2512</v>
      </c>
      <c r="I515" s="189" t="s">
        <v>2513</v>
      </c>
      <c r="J515" s="185" t="s">
        <v>2514</v>
      </c>
      <c r="K515" s="185"/>
      <c r="L515" s="126"/>
      <c r="M515" s="125"/>
      <c r="N515" s="125"/>
      <c r="O515" s="125"/>
      <c r="P515" s="125"/>
      <c r="Q515" s="125"/>
      <c r="R515" s="125"/>
      <c r="S515" s="125"/>
      <c r="T515" s="125"/>
      <c r="U515" s="125"/>
      <c r="V515" s="125"/>
      <c r="W515" s="125"/>
    </row>
    <row r="516" spans="1:23" s="25" customFormat="1" ht="123.75">
      <c r="A516" s="182">
        <v>515</v>
      </c>
      <c r="B516" s="185" t="s">
        <v>2495</v>
      </c>
      <c r="C516" s="186" t="s">
        <v>223</v>
      </c>
      <c r="D516" s="187" t="s">
        <v>32</v>
      </c>
      <c r="E516" s="185"/>
      <c r="F516" s="185" t="s">
        <v>6249</v>
      </c>
      <c r="G516" s="185" t="s">
        <v>2515</v>
      </c>
      <c r="H516" s="185" t="s">
        <v>2516</v>
      </c>
      <c r="I516" s="189" t="s">
        <v>6088</v>
      </c>
      <c r="J516" s="185" t="s">
        <v>2518</v>
      </c>
      <c r="K516" s="185" t="s">
        <v>2519</v>
      </c>
      <c r="L516" s="126"/>
      <c r="M516" s="125"/>
      <c r="N516" s="125"/>
      <c r="O516" s="125"/>
      <c r="P516" s="125"/>
      <c r="Q516" s="125"/>
      <c r="R516" s="125"/>
      <c r="S516" s="125"/>
      <c r="T516" s="125"/>
      <c r="U516" s="125"/>
      <c r="V516" s="125"/>
      <c r="W516" s="125"/>
    </row>
    <row r="517" spans="1:23" s="25" customFormat="1" ht="45">
      <c r="A517" s="182">
        <v>516</v>
      </c>
      <c r="B517" s="185" t="s">
        <v>2495</v>
      </c>
      <c r="C517" s="186" t="s">
        <v>223</v>
      </c>
      <c r="D517" s="187" t="s">
        <v>72</v>
      </c>
      <c r="E517" s="185"/>
      <c r="F517" s="185" t="s">
        <v>2520</v>
      </c>
      <c r="G517" s="185" t="s">
        <v>2521</v>
      </c>
      <c r="H517" s="185" t="s">
        <v>2522</v>
      </c>
      <c r="I517" s="189" t="s">
        <v>2523</v>
      </c>
      <c r="J517" s="185" t="s">
        <v>2524</v>
      </c>
      <c r="K517" s="185"/>
      <c r="L517" s="126"/>
      <c r="M517" s="125"/>
      <c r="N517" s="125"/>
      <c r="O517" s="125"/>
      <c r="P517" s="125"/>
      <c r="Q517" s="125"/>
      <c r="R517" s="125"/>
      <c r="S517" s="125"/>
      <c r="T517" s="125"/>
      <c r="U517" s="125"/>
      <c r="V517" s="125"/>
      <c r="W517" s="125"/>
    </row>
    <row r="518" spans="1:23" s="25" customFormat="1" ht="78.75">
      <c r="A518" s="182">
        <v>517</v>
      </c>
      <c r="B518" s="185" t="s">
        <v>2495</v>
      </c>
      <c r="C518" s="199" t="s">
        <v>223</v>
      </c>
      <c r="D518" s="187" t="s">
        <v>37</v>
      </c>
      <c r="E518" s="185"/>
      <c r="F518" s="185" t="s">
        <v>2525</v>
      </c>
      <c r="G518" s="185" t="s">
        <v>2526</v>
      </c>
      <c r="H518" s="185" t="s">
        <v>2527</v>
      </c>
      <c r="I518" s="189" t="s">
        <v>2528</v>
      </c>
      <c r="J518" s="185" t="s">
        <v>2529</v>
      </c>
      <c r="K518" s="185" t="s">
        <v>2530</v>
      </c>
      <c r="L518" s="137"/>
      <c r="M518" s="138"/>
      <c r="N518" s="138"/>
      <c r="O518" s="138"/>
      <c r="P518" s="138"/>
      <c r="Q518" s="138"/>
      <c r="R518" s="138"/>
      <c r="S518" s="138"/>
      <c r="T518" s="138"/>
      <c r="U518" s="138"/>
      <c r="V518" s="138"/>
      <c r="W518" s="138"/>
    </row>
    <row r="519" spans="1:23" s="25" customFormat="1" ht="56.25">
      <c r="A519" s="182">
        <v>518</v>
      </c>
      <c r="B519" s="185" t="s">
        <v>2495</v>
      </c>
      <c r="C519" s="186" t="s">
        <v>223</v>
      </c>
      <c r="D519" s="187" t="s">
        <v>41</v>
      </c>
      <c r="E519" s="185"/>
      <c r="F519" s="185" t="s">
        <v>2531</v>
      </c>
      <c r="G519" s="185" t="s">
        <v>2532</v>
      </c>
      <c r="H519" s="185" t="s">
        <v>2533</v>
      </c>
      <c r="I519" s="189" t="s">
        <v>2534</v>
      </c>
      <c r="J519" s="185" t="s">
        <v>2535</v>
      </c>
      <c r="K519" s="185"/>
      <c r="L519" s="126"/>
      <c r="M519" s="125"/>
      <c r="N519" s="125"/>
      <c r="O519" s="125"/>
      <c r="P519" s="125"/>
      <c r="Q519" s="125"/>
      <c r="R519" s="125"/>
      <c r="S519" s="125"/>
      <c r="T519" s="125"/>
      <c r="U519" s="125"/>
      <c r="V519" s="125"/>
      <c r="W519" s="125"/>
    </row>
    <row r="520" spans="1:23" s="25" customFormat="1" ht="45">
      <c r="A520" s="182">
        <v>519</v>
      </c>
      <c r="B520" s="185" t="s">
        <v>2495</v>
      </c>
      <c r="C520" s="186" t="s">
        <v>223</v>
      </c>
      <c r="D520" s="187" t="s">
        <v>88</v>
      </c>
      <c r="E520" s="185"/>
      <c r="F520" s="185" t="s">
        <v>6430</v>
      </c>
      <c r="G520" s="185" t="s">
        <v>2536</v>
      </c>
      <c r="H520" s="185" t="s">
        <v>2537</v>
      </c>
      <c r="I520" s="189" t="s">
        <v>2538</v>
      </c>
      <c r="J520" s="185" t="s">
        <v>2539</v>
      </c>
      <c r="K520" s="185"/>
      <c r="L520" s="126"/>
      <c r="M520" s="125"/>
      <c r="N520" s="125"/>
      <c r="O520" s="125"/>
      <c r="P520" s="125"/>
      <c r="Q520" s="125"/>
      <c r="R520" s="125"/>
      <c r="S520" s="125"/>
      <c r="T520" s="125"/>
      <c r="U520" s="125"/>
      <c r="V520" s="125"/>
      <c r="W520" s="125"/>
    </row>
    <row r="521" spans="1:23" s="25" customFormat="1" ht="56.25">
      <c r="A521" s="182">
        <v>520</v>
      </c>
      <c r="B521" s="185" t="s">
        <v>2495</v>
      </c>
      <c r="C521" s="186" t="s">
        <v>223</v>
      </c>
      <c r="D521" s="187" t="s">
        <v>217</v>
      </c>
      <c r="E521" s="185"/>
      <c r="F521" s="185" t="s">
        <v>6431</v>
      </c>
      <c r="G521" s="185" t="s">
        <v>2540</v>
      </c>
      <c r="H521" s="185" t="s">
        <v>2541</v>
      </c>
      <c r="I521" s="189" t="s">
        <v>2542</v>
      </c>
      <c r="J521" s="185" t="s">
        <v>2543</v>
      </c>
      <c r="K521" s="185" t="s">
        <v>2544</v>
      </c>
      <c r="L521" s="126"/>
      <c r="M521" s="125"/>
      <c r="N521" s="125"/>
      <c r="O521" s="125"/>
      <c r="P521" s="125"/>
      <c r="Q521" s="125"/>
      <c r="R521" s="125"/>
      <c r="S521" s="125"/>
      <c r="T521" s="125"/>
      <c r="U521" s="125"/>
      <c r="V521" s="125"/>
      <c r="W521" s="125"/>
    </row>
    <row r="522" spans="1:23" s="25" customFormat="1" ht="45">
      <c r="A522" s="182">
        <v>521</v>
      </c>
      <c r="B522" s="185" t="s">
        <v>2495</v>
      </c>
      <c r="C522" s="186" t="s">
        <v>223</v>
      </c>
      <c r="D522" s="187" t="s">
        <v>223</v>
      </c>
      <c r="E522" s="185"/>
      <c r="F522" s="185" t="s">
        <v>2545</v>
      </c>
      <c r="G522" s="185" t="s">
        <v>2546</v>
      </c>
      <c r="H522" s="185" t="s">
        <v>2547</v>
      </c>
      <c r="I522" s="189" t="s">
        <v>2548</v>
      </c>
      <c r="J522" s="185" t="s">
        <v>2549</v>
      </c>
      <c r="K522" s="185"/>
      <c r="L522" s="126"/>
      <c r="M522" s="125"/>
      <c r="N522" s="125"/>
      <c r="O522" s="125"/>
      <c r="P522" s="125"/>
      <c r="Q522" s="125"/>
      <c r="R522" s="125"/>
      <c r="S522" s="125"/>
      <c r="T522" s="125"/>
      <c r="U522" s="125"/>
      <c r="V522" s="125"/>
      <c r="W522" s="125"/>
    </row>
    <row r="523" spans="1:23" s="25" customFormat="1" ht="45">
      <c r="A523" s="182">
        <v>522</v>
      </c>
      <c r="B523" s="185" t="s">
        <v>2495</v>
      </c>
      <c r="C523" s="186" t="s">
        <v>223</v>
      </c>
      <c r="D523" s="187" t="s">
        <v>229</v>
      </c>
      <c r="E523" s="185"/>
      <c r="F523" s="185" t="s">
        <v>2550</v>
      </c>
      <c r="G523" s="185" t="s">
        <v>2551</v>
      </c>
      <c r="H523" s="185" t="s">
        <v>2552</v>
      </c>
      <c r="I523" s="189" t="s">
        <v>2553</v>
      </c>
      <c r="J523" s="185" t="s">
        <v>2554</v>
      </c>
      <c r="K523" s="185"/>
      <c r="L523" s="126"/>
      <c r="M523" s="125"/>
      <c r="N523" s="125"/>
      <c r="O523" s="125"/>
      <c r="P523" s="125"/>
      <c r="Q523" s="125"/>
      <c r="R523" s="125"/>
      <c r="S523" s="125"/>
      <c r="T523" s="125"/>
      <c r="U523" s="125"/>
      <c r="V523" s="125"/>
      <c r="W523" s="125"/>
    </row>
    <row r="524" spans="1:23" s="25" customFormat="1" ht="45">
      <c r="A524" s="182">
        <v>523</v>
      </c>
      <c r="B524" s="185" t="s">
        <v>2495</v>
      </c>
      <c r="C524" s="186" t="s">
        <v>223</v>
      </c>
      <c r="D524" s="187" t="s">
        <v>235</v>
      </c>
      <c r="E524" s="185"/>
      <c r="F524" s="185" t="s">
        <v>2555</v>
      </c>
      <c r="G524" s="185" t="s">
        <v>2556</v>
      </c>
      <c r="H524" s="185" t="s">
        <v>2557</v>
      </c>
      <c r="I524" s="189" t="s">
        <v>2558</v>
      </c>
      <c r="J524" s="185" t="s">
        <v>2559</v>
      </c>
      <c r="K524" s="185" t="s">
        <v>2560</v>
      </c>
      <c r="L524" s="126"/>
      <c r="M524" s="125"/>
      <c r="N524" s="125"/>
      <c r="O524" s="125"/>
      <c r="P524" s="125"/>
      <c r="Q524" s="125"/>
      <c r="R524" s="125"/>
      <c r="S524" s="125"/>
      <c r="T524" s="125"/>
      <c r="U524" s="125"/>
      <c r="V524" s="125"/>
      <c r="W524" s="125"/>
    </row>
    <row r="525" spans="1:23" s="25" customFormat="1" ht="45">
      <c r="A525" s="182">
        <v>524</v>
      </c>
      <c r="B525" s="185" t="s">
        <v>2495</v>
      </c>
      <c r="C525" s="186" t="s">
        <v>223</v>
      </c>
      <c r="D525" s="187" t="s">
        <v>241</v>
      </c>
      <c r="E525" s="185"/>
      <c r="F525" s="185" t="s">
        <v>2561</v>
      </c>
      <c r="G525" s="185" t="s">
        <v>2562</v>
      </c>
      <c r="H525" s="185" t="s">
        <v>2563</v>
      </c>
      <c r="I525" s="189" t="s">
        <v>2564</v>
      </c>
      <c r="J525" s="185" t="s">
        <v>2565</v>
      </c>
      <c r="K525" s="185"/>
      <c r="L525" s="126"/>
      <c r="M525" s="125"/>
      <c r="N525" s="125"/>
      <c r="O525" s="125"/>
      <c r="P525" s="125"/>
      <c r="Q525" s="125"/>
      <c r="R525" s="125"/>
      <c r="S525" s="125"/>
      <c r="T525" s="125"/>
      <c r="U525" s="125"/>
      <c r="V525" s="125"/>
      <c r="W525" s="125"/>
    </row>
    <row r="526" spans="1:23" s="25" customFormat="1" ht="67.5">
      <c r="A526" s="182">
        <v>525</v>
      </c>
      <c r="B526" s="185" t="s">
        <v>2495</v>
      </c>
      <c r="C526" s="186" t="s">
        <v>223</v>
      </c>
      <c r="D526" s="187" t="s">
        <v>247</v>
      </c>
      <c r="E526" s="185"/>
      <c r="F526" s="185" t="s">
        <v>2566</v>
      </c>
      <c r="G526" s="185" t="s">
        <v>2567</v>
      </c>
      <c r="H526" s="185" t="s">
        <v>2568</v>
      </c>
      <c r="I526" s="189" t="s">
        <v>2569</v>
      </c>
      <c r="J526" s="185" t="s">
        <v>2570</v>
      </c>
      <c r="K526" s="185"/>
      <c r="L526" s="126"/>
      <c r="M526" s="125"/>
      <c r="N526" s="125"/>
      <c r="O526" s="125"/>
      <c r="P526" s="125"/>
      <c r="Q526" s="125"/>
      <c r="R526" s="125"/>
      <c r="S526" s="125"/>
      <c r="T526" s="125"/>
      <c r="U526" s="125"/>
      <c r="V526" s="125"/>
      <c r="W526" s="125"/>
    </row>
    <row r="527" spans="1:23" s="25" customFormat="1" ht="56.25">
      <c r="A527" s="182">
        <v>526</v>
      </c>
      <c r="B527" s="185" t="s">
        <v>2495</v>
      </c>
      <c r="C527" s="199" t="s">
        <v>223</v>
      </c>
      <c r="D527" s="187" t="s">
        <v>253</v>
      </c>
      <c r="E527" s="185"/>
      <c r="F527" s="185" t="s">
        <v>2571</v>
      </c>
      <c r="G527" s="185" t="s">
        <v>2572</v>
      </c>
      <c r="H527" s="185" t="s">
        <v>2573</v>
      </c>
      <c r="I527" s="189" t="s">
        <v>2574</v>
      </c>
      <c r="J527" s="185" t="s">
        <v>2575</v>
      </c>
      <c r="K527" s="185"/>
      <c r="L527" s="152"/>
      <c r="M527" s="153"/>
      <c r="N527" s="153"/>
      <c r="O527" s="153"/>
      <c r="P527" s="153"/>
      <c r="Q527" s="153"/>
      <c r="R527" s="153"/>
      <c r="S527" s="153"/>
      <c r="T527" s="153"/>
      <c r="U527" s="153"/>
      <c r="V527" s="153"/>
      <c r="W527" s="153"/>
    </row>
    <row r="528" spans="1:23" s="25" customFormat="1" ht="67.5">
      <c r="A528" s="182">
        <v>527</v>
      </c>
      <c r="B528" s="185" t="s">
        <v>2576</v>
      </c>
      <c r="C528" s="199" t="s">
        <v>2242</v>
      </c>
      <c r="D528" s="187" t="s">
        <v>11</v>
      </c>
      <c r="E528" s="185"/>
      <c r="F528" s="185" t="s">
        <v>2577</v>
      </c>
      <c r="G528" s="185" t="s">
        <v>2578</v>
      </c>
      <c r="H528" s="185" t="s">
        <v>2579</v>
      </c>
      <c r="I528" s="189" t="s">
        <v>2580</v>
      </c>
      <c r="J528" s="185" t="s">
        <v>2581</v>
      </c>
      <c r="K528" s="185"/>
      <c r="L528" s="137"/>
      <c r="M528" s="138"/>
      <c r="N528" s="138"/>
      <c r="O528" s="138"/>
      <c r="P528" s="138"/>
      <c r="Q528" s="138"/>
      <c r="R528" s="138"/>
      <c r="S528" s="138"/>
      <c r="T528" s="138"/>
      <c r="U528" s="138"/>
      <c r="V528" s="138"/>
      <c r="W528" s="138"/>
    </row>
    <row r="529" spans="1:23" s="25" customFormat="1" ht="56.25">
      <c r="A529" s="182">
        <v>528</v>
      </c>
      <c r="B529" s="185" t="s">
        <v>2576</v>
      </c>
      <c r="C529" s="199" t="s">
        <v>2242</v>
      </c>
      <c r="D529" s="187" t="s">
        <v>16</v>
      </c>
      <c r="E529" s="185"/>
      <c r="F529" s="185" t="s">
        <v>2582</v>
      </c>
      <c r="G529" s="185" t="s">
        <v>2583</v>
      </c>
      <c r="H529" s="185" t="s">
        <v>2584</v>
      </c>
      <c r="I529" s="189" t="s">
        <v>6164</v>
      </c>
      <c r="J529" s="185" t="s">
        <v>2586</v>
      </c>
      <c r="K529" s="185"/>
      <c r="L529" s="144"/>
      <c r="M529" s="138"/>
      <c r="N529" s="138"/>
      <c r="O529" s="138"/>
      <c r="P529" s="138"/>
      <c r="Q529" s="138"/>
      <c r="R529" s="138"/>
      <c r="S529" s="138"/>
      <c r="T529" s="138"/>
      <c r="U529" s="138"/>
      <c r="V529" s="138"/>
      <c r="W529" s="138"/>
    </row>
    <row r="530" spans="1:23" s="25" customFormat="1" ht="56.25">
      <c r="A530" s="182">
        <v>529</v>
      </c>
      <c r="B530" s="185" t="s">
        <v>2587</v>
      </c>
      <c r="C530" s="199" t="s">
        <v>229</v>
      </c>
      <c r="D530" s="187" t="s">
        <v>11</v>
      </c>
      <c r="E530" s="185"/>
      <c r="F530" s="185" t="s">
        <v>2588</v>
      </c>
      <c r="G530" s="185" t="s">
        <v>2589</v>
      </c>
      <c r="H530" s="185" t="s">
        <v>2590</v>
      </c>
      <c r="I530" s="189" t="s">
        <v>2591</v>
      </c>
      <c r="J530" s="185" t="s">
        <v>2592</v>
      </c>
      <c r="K530" s="185" t="s">
        <v>2593</v>
      </c>
      <c r="L530" s="137"/>
      <c r="M530" s="138"/>
      <c r="N530" s="138"/>
      <c r="O530" s="138"/>
      <c r="P530" s="138"/>
      <c r="Q530" s="138"/>
      <c r="R530" s="138"/>
      <c r="S530" s="138"/>
      <c r="T530" s="138"/>
      <c r="U530" s="138"/>
      <c r="V530" s="138"/>
      <c r="W530" s="138"/>
    </row>
    <row r="531" spans="1:23" s="25" customFormat="1" ht="45">
      <c r="A531" s="182">
        <v>530</v>
      </c>
      <c r="B531" s="185" t="s">
        <v>2587</v>
      </c>
      <c r="C531" s="186" t="s">
        <v>229</v>
      </c>
      <c r="D531" s="187" t="s">
        <v>16</v>
      </c>
      <c r="E531" s="185"/>
      <c r="F531" s="185" t="s">
        <v>6432</v>
      </c>
      <c r="G531" s="185" t="s">
        <v>2594</v>
      </c>
      <c r="H531" s="185" t="s">
        <v>2595</v>
      </c>
      <c r="I531" s="189" t="s">
        <v>2596</v>
      </c>
      <c r="J531" s="185" t="s">
        <v>2597</v>
      </c>
      <c r="K531" s="185"/>
      <c r="L531" s="126"/>
      <c r="M531" s="125"/>
      <c r="N531" s="125"/>
      <c r="O531" s="125"/>
      <c r="P531" s="125"/>
      <c r="Q531" s="125"/>
      <c r="R531" s="125"/>
      <c r="S531" s="125"/>
      <c r="T531" s="125"/>
      <c r="U531" s="125"/>
      <c r="V531" s="125"/>
      <c r="W531" s="125"/>
    </row>
    <row r="532" spans="1:23" s="25" customFormat="1" ht="45">
      <c r="A532" s="182">
        <v>531</v>
      </c>
      <c r="B532" s="185" t="s">
        <v>2587</v>
      </c>
      <c r="C532" s="186" t="s">
        <v>229</v>
      </c>
      <c r="D532" s="187" t="s">
        <v>22</v>
      </c>
      <c r="E532" s="185"/>
      <c r="F532" s="185" t="s">
        <v>2598</v>
      </c>
      <c r="G532" s="185" t="s">
        <v>2599</v>
      </c>
      <c r="H532" s="185" t="s">
        <v>2600</v>
      </c>
      <c r="I532" s="189" t="s">
        <v>2601</v>
      </c>
      <c r="J532" s="185" t="s">
        <v>2602</v>
      </c>
      <c r="K532" s="185"/>
      <c r="L532" s="126"/>
      <c r="M532" s="125"/>
      <c r="N532" s="125"/>
      <c r="O532" s="125"/>
      <c r="P532" s="125"/>
      <c r="Q532" s="125"/>
      <c r="R532" s="125"/>
      <c r="S532" s="125"/>
      <c r="T532" s="125"/>
      <c r="U532" s="125"/>
      <c r="V532" s="125"/>
      <c r="W532" s="125"/>
    </row>
    <row r="533" spans="1:23" s="25" customFormat="1" ht="45">
      <c r="A533" s="182">
        <v>532</v>
      </c>
      <c r="B533" s="185" t="s">
        <v>2587</v>
      </c>
      <c r="C533" s="186" t="s">
        <v>229</v>
      </c>
      <c r="D533" s="222" t="s">
        <v>29</v>
      </c>
      <c r="E533" s="185"/>
      <c r="F533" s="185" t="s">
        <v>2603</v>
      </c>
      <c r="G533" s="185" t="s">
        <v>2604</v>
      </c>
      <c r="H533" s="185" t="s">
        <v>2605</v>
      </c>
      <c r="I533" s="190" t="s">
        <v>6061</v>
      </c>
      <c r="J533" s="185" t="s">
        <v>2607</v>
      </c>
      <c r="K533" s="185"/>
      <c r="L533" s="126"/>
      <c r="M533" s="125"/>
      <c r="N533" s="125"/>
      <c r="O533" s="125"/>
      <c r="P533" s="125"/>
      <c r="Q533" s="125"/>
      <c r="R533" s="125"/>
      <c r="S533" s="125"/>
      <c r="T533" s="125"/>
      <c r="U533" s="125"/>
      <c r="V533" s="125"/>
      <c r="W533" s="125"/>
    </row>
    <row r="534" spans="1:23" s="25" customFormat="1" ht="123.75">
      <c r="A534" s="182">
        <v>533</v>
      </c>
      <c r="B534" s="185" t="s">
        <v>2587</v>
      </c>
      <c r="C534" s="186" t="s">
        <v>229</v>
      </c>
      <c r="D534" s="222" t="s">
        <v>32</v>
      </c>
      <c r="E534" s="185"/>
      <c r="F534" s="185" t="s">
        <v>2608</v>
      </c>
      <c r="G534" s="185" t="s">
        <v>2609</v>
      </c>
      <c r="H534" s="185" t="s">
        <v>2610</v>
      </c>
      <c r="I534" s="189" t="s">
        <v>2611</v>
      </c>
      <c r="J534" s="185" t="s">
        <v>2612</v>
      </c>
      <c r="K534" s="185" t="s">
        <v>2613</v>
      </c>
      <c r="L534" s="126"/>
      <c r="M534" s="125"/>
      <c r="N534" s="125"/>
      <c r="O534" s="125"/>
      <c r="P534" s="125"/>
      <c r="Q534" s="125"/>
      <c r="R534" s="125"/>
      <c r="S534" s="125"/>
      <c r="T534" s="125"/>
      <c r="U534" s="125"/>
      <c r="V534" s="125"/>
      <c r="W534" s="125"/>
    </row>
    <row r="535" spans="1:23" s="25" customFormat="1" ht="33.75">
      <c r="A535" s="182">
        <v>534</v>
      </c>
      <c r="B535" s="185" t="s">
        <v>2587</v>
      </c>
      <c r="C535" s="186" t="s">
        <v>229</v>
      </c>
      <c r="D535" s="187" t="s">
        <v>72</v>
      </c>
      <c r="E535" s="185"/>
      <c r="F535" s="185" t="s">
        <v>6433</v>
      </c>
      <c r="G535" s="185" t="s">
        <v>2614</v>
      </c>
      <c r="H535" s="185" t="s">
        <v>2615</v>
      </c>
      <c r="I535" s="189" t="s">
        <v>2616</v>
      </c>
      <c r="J535" s="185" t="s">
        <v>2617</v>
      </c>
      <c r="K535" s="185"/>
      <c r="L535" s="124"/>
      <c r="M535" s="125"/>
      <c r="N535" s="125"/>
      <c r="O535" s="125"/>
      <c r="P535" s="125"/>
      <c r="Q535" s="125"/>
      <c r="R535" s="125"/>
      <c r="S535" s="125"/>
      <c r="T535" s="125"/>
      <c r="U535" s="125"/>
      <c r="V535" s="125"/>
      <c r="W535" s="125"/>
    </row>
    <row r="536" spans="1:23" s="25" customFormat="1" ht="33.75">
      <c r="A536" s="182">
        <v>535</v>
      </c>
      <c r="B536" s="185" t="s">
        <v>2587</v>
      </c>
      <c r="C536" s="186" t="s">
        <v>229</v>
      </c>
      <c r="D536" s="187" t="s">
        <v>37</v>
      </c>
      <c r="E536" s="185"/>
      <c r="F536" s="185" t="s">
        <v>6434</v>
      </c>
      <c r="G536" s="185" t="s">
        <v>2618</v>
      </c>
      <c r="H536" s="185" t="s">
        <v>2619</v>
      </c>
      <c r="I536" s="189" t="s">
        <v>2620</v>
      </c>
      <c r="J536" s="185" t="s">
        <v>2621</v>
      </c>
      <c r="K536" s="185"/>
      <c r="L536" s="126"/>
      <c r="M536" s="125"/>
      <c r="N536" s="125"/>
      <c r="O536" s="125"/>
      <c r="P536" s="125"/>
      <c r="Q536" s="125"/>
      <c r="R536" s="125"/>
      <c r="S536" s="125"/>
      <c r="T536" s="125"/>
      <c r="U536" s="125"/>
      <c r="V536" s="125"/>
      <c r="W536" s="125"/>
    </row>
    <row r="537" spans="1:23" s="25" customFormat="1" ht="56.25">
      <c r="A537" s="182">
        <v>536</v>
      </c>
      <c r="B537" s="185" t="s">
        <v>2587</v>
      </c>
      <c r="C537" s="196" t="s">
        <v>229</v>
      </c>
      <c r="D537" s="187" t="s">
        <v>41</v>
      </c>
      <c r="E537" s="185"/>
      <c r="F537" s="185" t="s">
        <v>2622</v>
      </c>
      <c r="G537" s="185" t="s">
        <v>2623</v>
      </c>
      <c r="H537" s="185" t="s">
        <v>2624</v>
      </c>
      <c r="I537" s="189" t="s">
        <v>2625</v>
      </c>
      <c r="J537" s="185" t="s">
        <v>2626</v>
      </c>
      <c r="K537" s="185"/>
      <c r="L537" s="133"/>
      <c r="M537" s="134"/>
      <c r="N537" s="134"/>
      <c r="O537" s="134"/>
      <c r="P537" s="134"/>
      <c r="Q537" s="134"/>
      <c r="R537" s="134"/>
      <c r="S537" s="134"/>
      <c r="T537" s="134"/>
      <c r="U537" s="134"/>
      <c r="V537" s="134"/>
      <c r="W537" s="134"/>
    </row>
    <row r="538" spans="1:23" s="25" customFormat="1" ht="45">
      <c r="A538" s="182">
        <v>537</v>
      </c>
      <c r="B538" s="185" t="s">
        <v>2587</v>
      </c>
      <c r="C538" s="196" t="s">
        <v>229</v>
      </c>
      <c r="D538" s="187" t="s">
        <v>88</v>
      </c>
      <c r="E538" s="185"/>
      <c r="F538" s="185" t="s">
        <v>6435</v>
      </c>
      <c r="G538" s="185"/>
      <c r="H538" s="185" t="s">
        <v>2627</v>
      </c>
      <c r="I538" s="189" t="s">
        <v>2628</v>
      </c>
      <c r="J538" s="185" t="s">
        <v>2629</v>
      </c>
      <c r="K538" s="185"/>
      <c r="L538" s="133"/>
      <c r="M538" s="134"/>
      <c r="N538" s="134"/>
      <c r="O538" s="134"/>
      <c r="P538" s="134"/>
      <c r="Q538" s="134"/>
      <c r="R538" s="134"/>
      <c r="S538" s="134"/>
      <c r="T538" s="134"/>
      <c r="U538" s="134"/>
      <c r="V538" s="134"/>
      <c r="W538" s="134"/>
    </row>
    <row r="539" spans="1:23" s="25" customFormat="1" ht="67.5">
      <c r="A539" s="182">
        <v>538</v>
      </c>
      <c r="B539" s="185" t="s">
        <v>2630</v>
      </c>
      <c r="C539" s="199" t="s">
        <v>235</v>
      </c>
      <c r="D539" s="187" t="s">
        <v>11</v>
      </c>
      <c r="E539" s="185"/>
      <c r="F539" s="185" t="s">
        <v>2631</v>
      </c>
      <c r="G539" s="185" t="s">
        <v>2632</v>
      </c>
      <c r="H539" s="185" t="s">
        <v>2633</v>
      </c>
      <c r="I539" s="189" t="s">
        <v>6063</v>
      </c>
      <c r="J539" s="185" t="s">
        <v>2635</v>
      </c>
      <c r="K539" s="185" t="s">
        <v>2636</v>
      </c>
      <c r="L539" s="144"/>
      <c r="M539" s="138"/>
      <c r="N539" s="138"/>
      <c r="O539" s="138"/>
      <c r="P539" s="138"/>
      <c r="Q539" s="138"/>
      <c r="R539" s="138"/>
      <c r="S539" s="138"/>
      <c r="T539" s="138"/>
      <c r="U539" s="138"/>
      <c r="V539" s="138"/>
      <c r="W539" s="138"/>
    </row>
    <row r="540" spans="1:23" s="25" customFormat="1" ht="56.25">
      <c r="A540" s="182">
        <v>539</v>
      </c>
      <c r="B540" s="185" t="s">
        <v>2637</v>
      </c>
      <c r="C540" s="186" t="s">
        <v>241</v>
      </c>
      <c r="D540" s="187" t="s">
        <v>11</v>
      </c>
      <c r="E540" s="185"/>
      <c r="F540" s="185" t="s">
        <v>2638</v>
      </c>
      <c r="G540" s="185" t="s">
        <v>2639</v>
      </c>
      <c r="H540" s="185" t="s">
        <v>2640</v>
      </c>
      <c r="I540" s="189" t="s">
        <v>6044</v>
      </c>
      <c r="J540" s="185" t="s">
        <v>2642</v>
      </c>
      <c r="K540" s="185" t="s">
        <v>2643</v>
      </c>
      <c r="L540" s="124"/>
      <c r="M540" s="125"/>
      <c r="N540" s="125"/>
      <c r="O540" s="125"/>
      <c r="P540" s="125"/>
      <c r="Q540" s="125"/>
      <c r="R540" s="125"/>
      <c r="S540" s="125"/>
      <c r="T540" s="125"/>
      <c r="U540" s="125"/>
      <c r="V540" s="125"/>
      <c r="W540" s="125"/>
    </row>
    <row r="541" spans="1:23" s="25" customFormat="1" ht="45">
      <c r="A541" s="182">
        <v>540</v>
      </c>
      <c r="B541" s="185" t="s">
        <v>2637</v>
      </c>
      <c r="C541" s="223" t="s">
        <v>241</v>
      </c>
      <c r="D541" s="224" t="s">
        <v>11</v>
      </c>
      <c r="E541" s="185"/>
      <c r="F541" s="185" t="s">
        <v>4662</v>
      </c>
      <c r="G541" s="185" t="s">
        <v>6177</v>
      </c>
      <c r="H541" s="185">
        <v>89142715155</v>
      </c>
      <c r="I541" s="121" t="s">
        <v>6178</v>
      </c>
      <c r="J541" s="185" t="s">
        <v>4663</v>
      </c>
      <c r="K541" s="185"/>
      <c r="L541" s="124"/>
      <c r="M541" s="125"/>
      <c r="N541" s="125"/>
      <c r="O541" s="125"/>
      <c r="P541" s="125"/>
      <c r="Q541" s="125"/>
      <c r="R541" s="125"/>
      <c r="S541" s="125"/>
      <c r="T541" s="125"/>
      <c r="U541" s="125"/>
      <c r="V541" s="125"/>
      <c r="W541" s="125"/>
    </row>
    <row r="542" spans="1:23" s="25" customFormat="1" ht="59.25" customHeight="1">
      <c r="A542" s="182">
        <v>541</v>
      </c>
      <c r="B542" s="185" t="s">
        <v>2637</v>
      </c>
      <c r="C542" s="223" t="s">
        <v>241</v>
      </c>
      <c r="D542" s="224" t="s">
        <v>11</v>
      </c>
      <c r="E542" s="185"/>
      <c r="F542" s="185" t="s">
        <v>4664</v>
      </c>
      <c r="G542" s="185" t="s">
        <v>6177</v>
      </c>
      <c r="H542" s="185">
        <v>89142715155</v>
      </c>
      <c r="I542" s="121" t="s">
        <v>6178</v>
      </c>
      <c r="J542" s="185" t="s">
        <v>4665</v>
      </c>
      <c r="K542" s="185"/>
      <c r="L542" s="124"/>
      <c r="M542" s="125"/>
      <c r="N542" s="125"/>
      <c r="O542" s="125"/>
      <c r="P542" s="125"/>
      <c r="Q542" s="125"/>
      <c r="R542" s="125"/>
      <c r="S542" s="125"/>
      <c r="T542" s="125"/>
      <c r="U542" s="125"/>
      <c r="V542" s="125"/>
      <c r="W542" s="125"/>
    </row>
    <row r="543" spans="1:23" s="25" customFormat="1" ht="56.25">
      <c r="A543" s="182">
        <v>542</v>
      </c>
      <c r="B543" s="185" t="s">
        <v>2637</v>
      </c>
      <c r="C543" s="223" t="s">
        <v>241</v>
      </c>
      <c r="D543" s="224" t="s">
        <v>11</v>
      </c>
      <c r="E543" s="185"/>
      <c r="F543" s="185" t="s">
        <v>4666</v>
      </c>
      <c r="G543" s="185" t="s">
        <v>6177</v>
      </c>
      <c r="H543" s="185">
        <v>89142715155</v>
      </c>
      <c r="I543" s="121" t="s">
        <v>6178</v>
      </c>
      <c r="J543" s="185" t="s">
        <v>4667</v>
      </c>
      <c r="K543" s="185"/>
      <c r="L543" s="124"/>
      <c r="M543" s="125"/>
      <c r="N543" s="125"/>
      <c r="O543" s="125"/>
      <c r="P543" s="125"/>
      <c r="Q543" s="125"/>
      <c r="R543" s="125"/>
      <c r="S543" s="125"/>
      <c r="T543" s="125"/>
      <c r="U543" s="125"/>
      <c r="V543" s="125"/>
      <c r="W543" s="125"/>
    </row>
    <row r="544" spans="1:23" s="25" customFormat="1" ht="65.25" customHeight="1">
      <c r="A544" s="182">
        <v>543</v>
      </c>
      <c r="B544" s="185" t="s">
        <v>2637</v>
      </c>
      <c r="C544" s="223" t="s">
        <v>241</v>
      </c>
      <c r="D544" s="224" t="s">
        <v>11</v>
      </c>
      <c r="E544" s="185"/>
      <c r="F544" s="185" t="s">
        <v>4668</v>
      </c>
      <c r="G544" s="185" t="s">
        <v>6177</v>
      </c>
      <c r="H544" s="185">
        <v>89142715155</v>
      </c>
      <c r="I544" s="121" t="s">
        <v>6178</v>
      </c>
      <c r="J544" s="185" t="s">
        <v>4669</v>
      </c>
      <c r="K544" s="185"/>
      <c r="L544" s="124"/>
      <c r="M544" s="125"/>
      <c r="N544" s="125"/>
      <c r="O544" s="125"/>
      <c r="P544" s="125"/>
      <c r="Q544" s="125"/>
      <c r="R544" s="125"/>
      <c r="S544" s="125"/>
      <c r="T544" s="125"/>
      <c r="U544" s="125"/>
      <c r="V544" s="125"/>
      <c r="W544" s="125"/>
    </row>
    <row r="545" spans="1:23" s="25" customFormat="1" ht="65.25" customHeight="1">
      <c r="A545" s="182">
        <v>544</v>
      </c>
      <c r="B545" s="185" t="s">
        <v>2637</v>
      </c>
      <c r="C545" s="223" t="s">
        <v>241</v>
      </c>
      <c r="D545" s="224" t="s">
        <v>11</v>
      </c>
      <c r="E545" s="185"/>
      <c r="F545" s="185" t="s">
        <v>4670</v>
      </c>
      <c r="G545" s="185" t="s">
        <v>6177</v>
      </c>
      <c r="H545" s="185">
        <v>89142715155</v>
      </c>
      <c r="I545" s="121" t="s">
        <v>6178</v>
      </c>
      <c r="J545" s="185" t="s">
        <v>4671</v>
      </c>
      <c r="K545" s="185"/>
      <c r="L545" s="124"/>
      <c r="M545" s="125"/>
      <c r="N545" s="125"/>
      <c r="O545" s="125"/>
      <c r="P545" s="125"/>
      <c r="Q545" s="125"/>
      <c r="R545" s="125"/>
      <c r="S545" s="125"/>
      <c r="T545" s="125"/>
      <c r="U545" s="125"/>
      <c r="V545" s="125"/>
      <c r="W545" s="125"/>
    </row>
    <row r="546" spans="1:23" s="25" customFormat="1" ht="65.25" customHeight="1">
      <c r="A546" s="182">
        <v>545</v>
      </c>
      <c r="B546" s="185" t="s">
        <v>2637</v>
      </c>
      <c r="C546" s="223" t="s">
        <v>241</v>
      </c>
      <c r="D546" s="224" t="s">
        <v>11</v>
      </c>
      <c r="E546" s="185"/>
      <c r="F546" s="185" t="s">
        <v>4672</v>
      </c>
      <c r="G546" s="185" t="s">
        <v>6177</v>
      </c>
      <c r="H546" s="185">
        <v>89142715155</v>
      </c>
      <c r="I546" s="121" t="s">
        <v>6178</v>
      </c>
      <c r="J546" s="185" t="s">
        <v>4673</v>
      </c>
      <c r="K546" s="185"/>
      <c r="L546" s="124"/>
      <c r="M546" s="125"/>
      <c r="N546" s="125"/>
      <c r="O546" s="125"/>
      <c r="P546" s="125"/>
      <c r="Q546" s="125"/>
      <c r="R546" s="125"/>
      <c r="S546" s="125"/>
      <c r="T546" s="125"/>
      <c r="U546" s="125"/>
      <c r="V546" s="125"/>
      <c r="W546" s="125"/>
    </row>
    <row r="547" spans="1:23" s="25" customFormat="1" ht="65.25" customHeight="1">
      <c r="A547" s="182">
        <v>546</v>
      </c>
      <c r="B547" s="185" t="s">
        <v>2637</v>
      </c>
      <c r="C547" s="223" t="s">
        <v>241</v>
      </c>
      <c r="D547" s="224" t="s">
        <v>11</v>
      </c>
      <c r="E547" s="185"/>
      <c r="F547" s="185" t="s">
        <v>4674</v>
      </c>
      <c r="G547" s="185" t="s">
        <v>6177</v>
      </c>
      <c r="H547" s="185">
        <v>89142715155</v>
      </c>
      <c r="I547" s="121" t="s">
        <v>6178</v>
      </c>
      <c r="J547" s="185" t="s">
        <v>4675</v>
      </c>
      <c r="K547" s="185"/>
      <c r="L547" s="124"/>
      <c r="M547" s="125"/>
      <c r="N547" s="125"/>
      <c r="O547" s="125"/>
      <c r="P547" s="125"/>
      <c r="Q547" s="125"/>
      <c r="R547" s="125"/>
      <c r="S547" s="125"/>
      <c r="T547" s="125"/>
      <c r="U547" s="125"/>
      <c r="V547" s="125"/>
      <c r="W547" s="125"/>
    </row>
    <row r="548" spans="1:23" s="25" customFormat="1" ht="65.25" customHeight="1">
      <c r="A548" s="182">
        <v>547</v>
      </c>
      <c r="B548" s="185" t="s">
        <v>2637</v>
      </c>
      <c r="C548" s="223" t="s">
        <v>241</v>
      </c>
      <c r="D548" s="224" t="s">
        <v>11</v>
      </c>
      <c r="E548" s="185"/>
      <c r="F548" s="185" t="s">
        <v>4676</v>
      </c>
      <c r="G548" s="185" t="s">
        <v>6177</v>
      </c>
      <c r="H548" s="185">
        <v>89142715155</v>
      </c>
      <c r="I548" s="121" t="s">
        <v>6178</v>
      </c>
      <c r="J548" s="185" t="s">
        <v>4677</v>
      </c>
      <c r="K548" s="185"/>
      <c r="L548" s="124"/>
      <c r="M548" s="125"/>
      <c r="N548" s="125"/>
      <c r="O548" s="125"/>
      <c r="P548" s="125"/>
      <c r="Q548" s="125"/>
      <c r="R548" s="125"/>
      <c r="S548" s="125"/>
      <c r="T548" s="125"/>
      <c r="U548" s="125"/>
      <c r="V548" s="125"/>
      <c r="W548" s="125"/>
    </row>
    <row r="549" spans="1:23" s="25" customFormat="1" ht="65.25" customHeight="1">
      <c r="A549" s="182">
        <v>548</v>
      </c>
      <c r="B549" s="185" t="s">
        <v>2637</v>
      </c>
      <c r="C549" s="223" t="s">
        <v>241</v>
      </c>
      <c r="D549" s="224" t="s">
        <v>11</v>
      </c>
      <c r="E549" s="185"/>
      <c r="F549" s="185" t="s">
        <v>4678</v>
      </c>
      <c r="G549" s="185" t="s">
        <v>6177</v>
      </c>
      <c r="H549" s="185">
        <v>89142715155</v>
      </c>
      <c r="I549" s="121" t="s">
        <v>6178</v>
      </c>
      <c r="J549" s="185" t="s">
        <v>4679</v>
      </c>
      <c r="K549" s="185"/>
      <c r="L549" s="124"/>
      <c r="M549" s="125"/>
      <c r="N549" s="125"/>
      <c r="O549" s="125"/>
      <c r="P549" s="125"/>
      <c r="Q549" s="125"/>
      <c r="R549" s="125"/>
      <c r="S549" s="125"/>
      <c r="T549" s="125"/>
      <c r="U549" s="125"/>
      <c r="V549" s="125"/>
      <c r="W549" s="125"/>
    </row>
    <row r="550" spans="1:23" s="25" customFormat="1" ht="65.25" customHeight="1">
      <c r="A550" s="182">
        <v>549</v>
      </c>
      <c r="B550" s="185" t="s">
        <v>2637</v>
      </c>
      <c r="C550" s="223" t="s">
        <v>241</v>
      </c>
      <c r="D550" s="224" t="s">
        <v>11</v>
      </c>
      <c r="E550" s="185"/>
      <c r="F550" s="185" t="s">
        <v>4680</v>
      </c>
      <c r="G550" s="185" t="s">
        <v>6177</v>
      </c>
      <c r="H550" s="185">
        <v>89142715155</v>
      </c>
      <c r="I550" s="121" t="s">
        <v>6178</v>
      </c>
      <c r="J550" s="185" t="s">
        <v>4681</v>
      </c>
      <c r="K550" s="185"/>
      <c r="L550" s="124"/>
      <c r="M550" s="125"/>
      <c r="N550" s="125"/>
      <c r="O550" s="125"/>
      <c r="P550" s="125"/>
      <c r="Q550" s="125"/>
      <c r="R550" s="125"/>
      <c r="S550" s="125"/>
      <c r="T550" s="125"/>
      <c r="U550" s="125"/>
      <c r="V550" s="125"/>
      <c r="W550" s="125"/>
    </row>
    <row r="551" spans="1:23" s="25" customFormat="1" ht="65.25" customHeight="1">
      <c r="A551" s="182">
        <v>550</v>
      </c>
      <c r="B551" s="185" t="s">
        <v>2637</v>
      </c>
      <c r="C551" s="223" t="s">
        <v>241</v>
      </c>
      <c r="D551" s="224" t="s">
        <v>11</v>
      </c>
      <c r="E551" s="185"/>
      <c r="F551" s="185" t="s">
        <v>4682</v>
      </c>
      <c r="G551" s="185" t="s">
        <v>6177</v>
      </c>
      <c r="H551" s="185">
        <v>89142715155</v>
      </c>
      <c r="I551" s="121" t="s">
        <v>6178</v>
      </c>
      <c r="J551" s="185" t="s">
        <v>4683</v>
      </c>
      <c r="K551" s="185"/>
      <c r="L551" s="124"/>
      <c r="M551" s="125"/>
      <c r="N551" s="125"/>
      <c r="O551" s="125"/>
      <c r="P551" s="125"/>
      <c r="Q551" s="125"/>
      <c r="R551" s="125"/>
      <c r="S551" s="125"/>
      <c r="T551" s="125"/>
      <c r="U551" s="125"/>
      <c r="V551" s="125"/>
      <c r="W551" s="125"/>
    </row>
    <row r="552" spans="1:23" s="25" customFormat="1" ht="65.25" customHeight="1">
      <c r="A552" s="182">
        <v>551</v>
      </c>
      <c r="B552" s="185" t="s">
        <v>2637</v>
      </c>
      <c r="C552" s="223" t="s">
        <v>241</v>
      </c>
      <c r="D552" s="224" t="s">
        <v>11</v>
      </c>
      <c r="E552" s="185"/>
      <c r="F552" s="185" t="s">
        <v>4684</v>
      </c>
      <c r="G552" s="185" t="s">
        <v>6177</v>
      </c>
      <c r="H552" s="185">
        <v>89142715155</v>
      </c>
      <c r="I552" s="121" t="s">
        <v>6178</v>
      </c>
      <c r="J552" s="185" t="s">
        <v>4685</v>
      </c>
      <c r="K552" s="185"/>
      <c r="L552" s="124"/>
      <c r="M552" s="125"/>
      <c r="N552" s="125"/>
      <c r="O552" s="125"/>
      <c r="P552" s="125"/>
      <c r="Q552" s="125"/>
      <c r="R552" s="125"/>
      <c r="S552" s="125"/>
      <c r="T552" s="125"/>
      <c r="U552" s="125"/>
      <c r="V552" s="125"/>
      <c r="W552" s="125"/>
    </row>
    <row r="553" spans="1:23" s="25" customFormat="1" ht="65.25" customHeight="1">
      <c r="A553" s="182">
        <v>552</v>
      </c>
      <c r="B553" s="185" t="s">
        <v>2637</v>
      </c>
      <c r="C553" s="223" t="s">
        <v>241</v>
      </c>
      <c r="D553" s="224" t="s">
        <v>11</v>
      </c>
      <c r="E553" s="185"/>
      <c r="F553" s="185" t="s">
        <v>4686</v>
      </c>
      <c r="G553" s="185" t="s">
        <v>6177</v>
      </c>
      <c r="H553" s="185">
        <v>89142715155</v>
      </c>
      <c r="I553" s="121" t="s">
        <v>6178</v>
      </c>
      <c r="J553" s="185" t="s">
        <v>4687</v>
      </c>
      <c r="K553" s="185"/>
      <c r="L553" s="124"/>
      <c r="M553" s="125"/>
      <c r="N553" s="125"/>
      <c r="O553" s="125"/>
      <c r="P553" s="125"/>
      <c r="Q553" s="125"/>
      <c r="R553" s="125"/>
      <c r="S553" s="125"/>
      <c r="T553" s="125"/>
      <c r="U553" s="125"/>
      <c r="V553" s="125"/>
      <c r="W553" s="125"/>
    </row>
    <row r="554" spans="1:23" s="25" customFormat="1" ht="65.25" customHeight="1">
      <c r="A554" s="182">
        <v>553</v>
      </c>
      <c r="B554" s="185" t="s">
        <v>2637</v>
      </c>
      <c r="C554" s="223" t="s">
        <v>241</v>
      </c>
      <c r="D554" s="224" t="s">
        <v>11</v>
      </c>
      <c r="E554" s="185"/>
      <c r="F554" s="185" t="s">
        <v>4688</v>
      </c>
      <c r="G554" s="185" t="s">
        <v>6177</v>
      </c>
      <c r="H554" s="185">
        <v>89142715155</v>
      </c>
      <c r="I554" s="121" t="s">
        <v>6178</v>
      </c>
      <c r="J554" s="185" t="s">
        <v>4689</v>
      </c>
      <c r="K554" s="185"/>
      <c r="L554" s="124"/>
      <c r="M554" s="125"/>
      <c r="N554" s="125"/>
      <c r="O554" s="125"/>
      <c r="P554" s="125"/>
      <c r="Q554" s="125"/>
      <c r="R554" s="125"/>
      <c r="S554" s="125"/>
      <c r="T554" s="125"/>
      <c r="U554" s="125"/>
      <c r="V554" s="125"/>
      <c r="W554" s="125"/>
    </row>
    <row r="555" spans="1:23" s="25" customFormat="1" ht="65.25" customHeight="1">
      <c r="A555" s="182">
        <v>554</v>
      </c>
      <c r="B555" s="185" t="s">
        <v>2637</v>
      </c>
      <c r="C555" s="223" t="s">
        <v>241</v>
      </c>
      <c r="D555" s="224" t="s">
        <v>11</v>
      </c>
      <c r="E555" s="185"/>
      <c r="F555" s="185" t="s">
        <v>4690</v>
      </c>
      <c r="G555" s="185" t="s">
        <v>6177</v>
      </c>
      <c r="H555" s="185">
        <v>89142715155</v>
      </c>
      <c r="I555" s="121" t="s">
        <v>6178</v>
      </c>
      <c r="J555" s="185" t="s">
        <v>4691</v>
      </c>
      <c r="K555" s="185"/>
      <c r="L555" s="124"/>
      <c r="M555" s="125"/>
      <c r="N555" s="125"/>
      <c r="O555" s="125"/>
      <c r="P555" s="125"/>
      <c r="Q555" s="125"/>
      <c r="R555" s="125"/>
      <c r="S555" s="125"/>
      <c r="T555" s="125"/>
      <c r="U555" s="125"/>
      <c r="V555" s="125"/>
      <c r="W555" s="125"/>
    </row>
    <row r="556" spans="1:23" s="25" customFormat="1" ht="65.25" customHeight="1">
      <c r="A556" s="182">
        <v>555</v>
      </c>
      <c r="B556" s="185" t="s">
        <v>2637</v>
      </c>
      <c r="C556" s="223" t="s">
        <v>241</v>
      </c>
      <c r="D556" s="224" t="s">
        <v>11</v>
      </c>
      <c r="E556" s="185"/>
      <c r="F556" s="185" t="s">
        <v>4692</v>
      </c>
      <c r="G556" s="185" t="s">
        <v>6177</v>
      </c>
      <c r="H556" s="185">
        <v>89142715155</v>
      </c>
      <c r="I556" s="121" t="s">
        <v>6178</v>
      </c>
      <c r="J556" s="185" t="s">
        <v>4693</v>
      </c>
      <c r="K556" s="185"/>
      <c r="L556" s="124"/>
      <c r="M556" s="125"/>
      <c r="N556" s="125"/>
      <c r="O556" s="125"/>
      <c r="P556" s="125"/>
      <c r="Q556" s="125"/>
      <c r="R556" s="125"/>
      <c r="S556" s="125"/>
      <c r="T556" s="125"/>
      <c r="U556" s="125"/>
      <c r="V556" s="125"/>
      <c r="W556" s="125"/>
    </row>
    <row r="557" spans="1:23" s="25" customFormat="1" ht="65.25" customHeight="1">
      <c r="A557" s="182">
        <v>556</v>
      </c>
      <c r="B557" s="185" t="s">
        <v>2637</v>
      </c>
      <c r="C557" s="223" t="s">
        <v>241</v>
      </c>
      <c r="D557" s="224" t="s">
        <v>11</v>
      </c>
      <c r="E557" s="185"/>
      <c r="F557" s="185" t="s">
        <v>4694</v>
      </c>
      <c r="G557" s="185" t="s">
        <v>6177</v>
      </c>
      <c r="H557" s="185">
        <v>89142715155</v>
      </c>
      <c r="I557" s="121" t="s">
        <v>6178</v>
      </c>
      <c r="J557" s="185" t="s">
        <v>4695</v>
      </c>
      <c r="K557" s="185"/>
      <c r="L557" s="124"/>
      <c r="M557" s="125"/>
      <c r="N557" s="125"/>
      <c r="O557" s="125"/>
      <c r="P557" s="125"/>
      <c r="Q557" s="125"/>
      <c r="R557" s="125"/>
      <c r="S557" s="125"/>
      <c r="T557" s="125"/>
      <c r="U557" s="125"/>
      <c r="V557" s="125"/>
      <c r="W557" s="125"/>
    </row>
    <row r="558" spans="1:23" s="25" customFormat="1" ht="65.25" customHeight="1">
      <c r="A558" s="182">
        <v>557</v>
      </c>
      <c r="B558" s="185" t="s">
        <v>2637</v>
      </c>
      <c r="C558" s="223" t="s">
        <v>241</v>
      </c>
      <c r="D558" s="224" t="s">
        <v>11</v>
      </c>
      <c r="E558" s="185"/>
      <c r="F558" s="185" t="s">
        <v>4696</v>
      </c>
      <c r="G558" s="185" t="s">
        <v>6177</v>
      </c>
      <c r="H558" s="185">
        <v>89142715155</v>
      </c>
      <c r="I558" s="121" t="s">
        <v>6178</v>
      </c>
      <c r="J558" s="185" t="s">
        <v>4697</v>
      </c>
      <c r="K558" s="185"/>
      <c r="L558" s="124"/>
      <c r="M558" s="125"/>
      <c r="N558" s="125"/>
      <c r="O558" s="125"/>
      <c r="P558" s="125"/>
      <c r="Q558" s="125"/>
      <c r="R558" s="125"/>
      <c r="S558" s="125"/>
      <c r="T558" s="125"/>
      <c r="U558" s="125"/>
      <c r="V558" s="125"/>
      <c r="W558" s="125"/>
    </row>
    <row r="559" spans="1:23" s="25" customFormat="1" ht="65.25" customHeight="1">
      <c r="A559" s="182">
        <v>558</v>
      </c>
      <c r="B559" s="185" t="s">
        <v>2637</v>
      </c>
      <c r="C559" s="223" t="s">
        <v>241</v>
      </c>
      <c r="D559" s="224" t="s">
        <v>11</v>
      </c>
      <c r="E559" s="185"/>
      <c r="F559" s="185" t="s">
        <v>4698</v>
      </c>
      <c r="G559" s="185" t="s">
        <v>6177</v>
      </c>
      <c r="H559" s="185">
        <v>89142715155</v>
      </c>
      <c r="I559" s="121" t="s">
        <v>6178</v>
      </c>
      <c r="J559" s="185" t="s">
        <v>4699</v>
      </c>
      <c r="K559" s="185"/>
      <c r="L559" s="124"/>
      <c r="M559" s="125"/>
      <c r="N559" s="125"/>
      <c r="O559" s="125"/>
      <c r="P559" s="125"/>
      <c r="Q559" s="125"/>
      <c r="R559" s="125"/>
      <c r="S559" s="125"/>
      <c r="T559" s="125"/>
      <c r="U559" s="125"/>
      <c r="V559" s="125"/>
      <c r="W559" s="125"/>
    </row>
    <row r="560" spans="1:23" s="25" customFormat="1" ht="65.25" customHeight="1">
      <c r="A560" s="182">
        <v>559</v>
      </c>
      <c r="B560" s="185" t="s">
        <v>2637</v>
      </c>
      <c r="C560" s="223" t="s">
        <v>241</v>
      </c>
      <c r="D560" s="224" t="s">
        <v>11</v>
      </c>
      <c r="E560" s="185"/>
      <c r="F560" s="185" t="s">
        <v>4700</v>
      </c>
      <c r="G560" s="185" t="s">
        <v>6177</v>
      </c>
      <c r="H560" s="185">
        <v>89142715155</v>
      </c>
      <c r="I560" s="121" t="s">
        <v>6178</v>
      </c>
      <c r="J560" s="185" t="s">
        <v>4701</v>
      </c>
      <c r="K560" s="185"/>
      <c r="L560" s="124"/>
      <c r="M560" s="125"/>
      <c r="N560" s="125"/>
      <c r="O560" s="125"/>
      <c r="P560" s="125"/>
      <c r="Q560" s="125"/>
      <c r="R560" s="125"/>
      <c r="S560" s="125"/>
      <c r="T560" s="125"/>
      <c r="U560" s="125"/>
      <c r="V560" s="125"/>
      <c r="W560" s="125"/>
    </row>
    <row r="561" spans="1:23" s="25" customFormat="1" ht="65.25" customHeight="1">
      <c r="A561" s="182">
        <v>560</v>
      </c>
      <c r="B561" s="185" t="s">
        <v>2637</v>
      </c>
      <c r="C561" s="223" t="s">
        <v>241</v>
      </c>
      <c r="D561" s="224" t="s">
        <v>11</v>
      </c>
      <c r="E561" s="185"/>
      <c r="F561" s="185" t="s">
        <v>4702</v>
      </c>
      <c r="G561" s="185" t="s">
        <v>6177</v>
      </c>
      <c r="H561" s="185">
        <v>89142715155</v>
      </c>
      <c r="I561" s="121" t="s">
        <v>6178</v>
      </c>
      <c r="J561" s="185" t="s">
        <v>4703</v>
      </c>
      <c r="K561" s="185"/>
      <c r="L561" s="124"/>
      <c r="M561" s="125"/>
      <c r="N561" s="125"/>
      <c r="O561" s="125"/>
      <c r="P561" s="125"/>
      <c r="Q561" s="125"/>
      <c r="R561" s="125"/>
      <c r="S561" s="125"/>
      <c r="T561" s="125"/>
      <c r="U561" s="125"/>
      <c r="V561" s="125"/>
      <c r="W561" s="125"/>
    </row>
    <row r="562" spans="1:23" s="25" customFormat="1" ht="65.25" customHeight="1">
      <c r="A562" s="182">
        <v>561</v>
      </c>
      <c r="B562" s="185" t="s">
        <v>2637</v>
      </c>
      <c r="C562" s="223" t="s">
        <v>241</v>
      </c>
      <c r="D562" s="224" t="s">
        <v>11</v>
      </c>
      <c r="E562" s="185"/>
      <c r="F562" s="185" t="s">
        <v>4704</v>
      </c>
      <c r="G562" s="185" t="s">
        <v>6177</v>
      </c>
      <c r="H562" s="185">
        <v>89142715155</v>
      </c>
      <c r="I562" s="121" t="s">
        <v>6178</v>
      </c>
      <c r="J562" s="185" t="s">
        <v>4705</v>
      </c>
      <c r="K562" s="185"/>
      <c r="L562" s="124"/>
      <c r="M562" s="125"/>
      <c r="N562" s="125"/>
      <c r="O562" s="125"/>
      <c r="P562" s="125"/>
      <c r="Q562" s="125"/>
      <c r="R562" s="125"/>
      <c r="S562" s="125"/>
      <c r="T562" s="125"/>
      <c r="U562" s="125"/>
      <c r="V562" s="125"/>
      <c r="W562" s="125"/>
    </row>
    <row r="563" spans="1:23" s="25" customFormat="1" ht="65.25" customHeight="1">
      <c r="A563" s="182">
        <v>562</v>
      </c>
      <c r="B563" s="185" t="s">
        <v>2637</v>
      </c>
      <c r="C563" s="223" t="s">
        <v>241</v>
      </c>
      <c r="D563" s="224" t="s">
        <v>11</v>
      </c>
      <c r="E563" s="185"/>
      <c r="F563" s="185" t="s">
        <v>4706</v>
      </c>
      <c r="G563" s="185" t="s">
        <v>6177</v>
      </c>
      <c r="H563" s="185">
        <v>89142715155</v>
      </c>
      <c r="I563" s="121" t="s">
        <v>6178</v>
      </c>
      <c r="J563" s="185" t="s">
        <v>4707</v>
      </c>
      <c r="K563" s="185"/>
      <c r="L563" s="124"/>
      <c r="M563" s="125"/>
      <c r="N563" s="125"/>
      <c r="O563" s="125"/>
      <c r="P563" s="125"/>
      <c r="Q563" s="125"/>
      <c r="R563" s="125"/>
      <c r="S563" s="125"/>
      <c r="T563" s="125"/>
      <c r="U563" s="125"/>
      <c r="V563" s="125"/>
      <c r="W563" s="125"/>
    </row>
    <row r="564" spans="1:23" s="25" customFormat="1" ht="65.25" customHeight="1">
      <c r="A564" s="182">
        <v>563</v>
      </c>
      <c r="B564" s="185" t="s">
        <v>2637</v>
      </c>
      <c r="C564" s="223" t="s">
        <v>241</v>
      </c>
      <c r="D564" s="224" t="s">
        <v>11</v>
      </c>
      <c r="E564" s="185"/>
      <c r="F564" s="185" t="s">
        <v>4708</v>
      </c>
      <c r="G564" s="185" t="s">
        <v>6177</v>
      </c>
      <c r="H564" s="185">
        <v>89142715155</v>
      </c>
      <c r="I564" s="121" t="s">
        <v>6178</v>
      </c>
      <c r="J564" s="185" t="s">
        <v>4709</v>
      </c>
      <c r="K564" s="185"/>
      <c r="L564" s="124"/>
      <c r="M564" s="125"/>
      <c r="N564" s="125"/>
      <c r="O564" s="125"/>
      <c r="P564" s="125"/>
      <c r="Q564" s="125"/>
      <c r="R564" s="125"/>
      <c r="S564" s="125"/>
      <c r="T564" s="125"/>
      <c r="U564" s="125"/>
      <c r="V564" s="125"/>
      <c r="W564" s="125"/>
    </row>
    <row r="565" spans="1:23" s="25" customFormat="1" ht="65.25" customHeight="1">
      <c r="A565" s="182">
        <v>564</v>
      </c>
      <c r="B565" s="185" t="s">
        <v>2637</v>
      </c>
      <c r="C565" s="223" t="s">
        <v>241</v>
      </c>
      <c r="D565" s="224" t="s">
        <v>11</v>
      </c>
      <c r="E565" s="185"/>
      <c r="F565" s="185" t="s">
        <v>4710</v>
      </c>
      <c r="G565" s="185" t="s">
        <v>6177</v>
      </c>
      <c r="H565" s="185">
        <v>89142715155</v>
      </c>
      <c r="I565" s="121" t="s">
        <v>6178</v>
      </c>
      <c r="J565" s="185" t="s">
        <v>4711</v>
      </c>
      <c r="K565" s="185"/>
      <c r="L565" s="124"/>
      <c r="M565" s="125"/>
      <c r="N565" s="125"/>
      <c r="O565" s="125"/>
      <c r="P565" s="125"/>
      <c r="Q565" s="125"/>
      <c r="R565" s="125"/>
      <c r="S565" s="125"/>
      <c r="T565" s="125"/>
      <c r="U565" s="125"/>
      <c r="V565" s="125"/>
      <c r="W565" s="125"/>
    </row>
    <row r="566" spans="1:23" s="25" customFormat="1" ht="65.25" customHeight="1">
      <c r="A566" s="182">
        <v>565</v>
      </c>
      <c r="B566" s="185" t="s">
        <v>2637</v>
      </c>
      <c r="C566" s="223" t="s">
        <v>241</v>
      </c>
      <c r="D566" s="224" t="s">
        <v>11</v>
      </c>
      <c r="E566" s="185"/>
      <c r="F566" s="185" t="s">
        <v>4712</v>
      </c>
      <c r="G566" s="185" t="s">
        <v>6177</v>
      </c>
      <c r="H566" s="185">
        <v>89142715155</v>
      </c>
      <c r="I566" s="121" t="s">
        <v>6178</v>
      </c>
      <c r="J566" s="185" t="s">
        <v>4713</v>
      </c>
      <c r="K566" s="185"/>
      <c r="L566" s="124"/>
      <c r="M566" s="125"/>
      <c r="N566" s="125"/>
      <c r="O566" s="125"/>
      <c r="P566" s="125"/>
      <c r="Q566" s="125"/>
      <c r="R566" s="125"/>
      <c r="S566" s="125"/>
      <c r="T566" s="125"/>
      <c r="U566" s="125"/>
      <c r="V566" s="125"/>
      <c r="W566" s="125"/>
    </row>
    <row r="567" spans="1:23" s="25" customFormat="1" ht="65.25" customHeight="1">
      <c r="A567" s="182">
        <v>566</v>
      </c>
      <c r="B567" s="185" t="s">
        <v>2637</v>
      </c>
      <c r="C567" s="223" t="s">
        <v>241</v>
      </c>
      <c r="D567" s="224" t="s">
        <v>11</v>
      </c>
      <c r="E567" s="185"/>
      <c r="F567" s="185" t="s">
        <v>4714</v>
      </c>
      <c r="G567" s="185" t="s">
        <v>6177</v>
      </c>
      <c r="H567" s="185">
        <v>89142715155</v>
      </c>
      <c r="I567" s="121" t="s">
        <v>6178</v>
      </c>
      <c r="J567" s="185" t="s">
        <v>4715</v>
      </c>
      <c r="K567" s="185"/>
      <c r="L567" s="124"/>
      <c r="M567" s="125"/>
      <c r="N567" s="125"/>
      <c r="O567" s="125"/>
      <c r="P567" s="125"/>
      <c r="Q567" s="125"/>
      <c r="R567" s="125"/>
      <c r="S567" s="125"/>
      <c r="T567" s="125"/>
      <c r="U567" s="125"/>
      <c r="V567" s="125"/>
      <c r="W567" s="125"/>
    </row>
    <row r="568" spans="1:23" s="25" customFormat="1" ht="65.25" customHeight="1">
      <c r="A568" s="182">
        <v>567</v>
      </c>
      <c r="B568" s="185" t="s">
        <v>2637</v>
      </c>
      <c r="C568" s="223" t="s">
        <v>241</v>
      </c>
      <c r="D568" s="224" t="s">
        <v>11</v>
      </c>
      <c r="E568" s="185"/>
      <c r="F568" s="185" t="s">
        <v>4716</v>
      </c>
      <c r="G568" s="185" t="s">
        <v>6177</v>
      </c>
      <c r="H568" s="185">
        <v>89142715155</v>
      </c>
      <c r="I568" s="121" t="s">
        <v>6178</v>
      </c>
      <c r="J568" s="185" t="s">
        <v>4717</v>
      </c>
      <c r="K568" s="185"/>
      <c r="L568" s="124"/>
      <c r="M568" s="125"/>
      <c r="N568" s="125"/>
      <c r="O568" s="125"/>
      <c r="P568" s="125"/>
      <c r="Q568" s="125"/>
      <c r="R568" s="125"/>
      <c r="S568" s="125"/>
      <c r="T568" s="125"/>
      <c r="U568" s="125"/>
      <c r="V568" s="125"/>
      <c r="W568" s="125"/>
    </row>
    <row r="569" spans="1:23" s="25" customFormat="1" ht="65.25" customHeight="1">
      <c r="A569" s="182">
        <v>568</v>
      </c>
      <c r="B569" s="185" t="s">
        <v>2637</v>
      </c>
      <c r="C569" s="223" t="s">
        <v>241</v>
      </c>
      <c r="D569" s="224" t="s">
        <v>11</v>
      </c>
      <c r="E569" s="185"/>
      <c r="F569" s="185" t="s">
        <v>4718</v>
      </c>
      <c r="G569" s="185" t="s">
        <v>6177</v>
      </c>
      <c r="H569" s="185">
        <v>89142715155</v>
      </c>
      <c r="I569" s="121" t="s">
        <v>6178</v>
      </c>
      <c r="J569" s="185" t="s">
        <v>4719</v>
      </c>
      <c r="K569" s="185"/>
      <c r="L569" s="124"/>
      <c r="M569" s="125"/>
      <c r="N569" s="125"/>
      <c r="O569" s="125"/>
      <c r="P569" s="125"/>
      <c r="Q569" s="125"/>
      <c r="R569" s="125"/>
      <c r="S569" s="125"/>
      <c r="T569" s="125"/>
      <c r="U569" s="125"/>
      <c r="V569" s="125"/>
      <c r="W569" s="125"/>
    </row>
    <row r="570" spans="1:23" s="25" customFormat="1" ht="65.25" customHeight="1">
      <c r="A570" s="182">
        <v>569</v>
      </c>
      <c r="B570" s="185" t="s">
        <v>2637</v>
      </c>
      <c r="C570" s="223" t="s">
        <v>241</v>
      </c>
      <c r="D570" s="224" t="s">
        <v>11</v>
      </c>
      <c r="E570" s="185"/>
      <c r="F570" s="185" t="s">
        <v>6436</v>
      </c>
      <c r="G570" s="185" t="s">
        <v>6177</v>
      </c>
      <c r="H570" s="185">
        <v>89142715155</v>
      </c>
      <c r="I570" s="121" t="s">
        <v>6178</v>
      </c>
      <c r="J570" s="185" t="s">
        <v>4720</v>
      </c>
      <c r="K570" s="185"/>
      <c r="L570" s="124"/>
      <c r="M570" s="125"/>
      <c r="N570" s="125"/>
      <c r="O570" s="125"/>
      <c r="P570" s="125"/>
      <c r="Q570" s="125"/>
      <c r="R570" s="125"/>
      <c r="S570" s="125"/>
      <c r="T570" s="125"/>
      <c r="U570" s="125"/>
      <c r="V570" s="125"/>
      <c r="W570" s="125"/>
    </row>
    <row r="571" spans="1:23" s="25" customFormat="1" ht="65.25" customHeight="1">
      <c r="A571" s="182">
        <v>570</v>
      </c>
      <c r="B571" s="185" t="s">
        <v>2637</v>
      </c>
      <c r="C571" s="223" t="s">
        <v>241</v>
      </c>
      <c r="D571" s="224" t="s">
        <v>11</v>
      </c>
      <c r="E571" s="185"/>
      <c r="F571" s="185" t="s">
        <v>4721</v>
      </c>
      <c r="G571" s="185" t="s">
        <v>6177</v>
      </c>
      <c r="H571" s="185">
        <v>89142715155</v>
      </c>
      <c r="I571" s="121" t="s">
        <v>6178</v>
      </c>
      <c r="J571" s="185" t="s">
        <v>4722</v>
      </c>
      <c r="K571" s="185"/>
      <c r="L571" s="124"/>
      <c r="M571" s="125"/>
      <c r="N571" s="125"/>
      <c r="O571" s="125"/>
      <c r="P571" s="125"/>
      <c r="Q571" s="125"/>
      <c r="R571" s="125"/>
      <c r="S571" s="125"/>
      <c r="T571" s="125"/>
      <c r="U571" s="125"/>
      <c r="V571" s="125"/>
      <c r="W571" s="125"/>
    </row>
    <row r="572" spans="1:23" s="25" customFormat="1" ht="65.25" customHeight="1">
      <c r="A572" s="182">
        <v>571</v>
      </c>
      <c r="B572" s="185" t="s">
        <v>2637</v>
      </c>
      <c r="C572" s="223" t="s">
        <v>241</v>
      </c>
      <c r="D572" s="224" t="s">
        <v>11</v>
      </c>
      <c r="E572" s="185"/>
      <c r="F572" s="185" t="s">
        <v>4723</v>
      </c>
      <c r="G572" s="185" t="s">
        <v>6177</v>
      </c>
      <c r="H572" s="185">
        <v>89142715155</v>
      </c>
      <c r="I572" s="121" t="s">
        <v>6178</v>
      </c>
      <c r="J572" s="185" t="s">
        <v>4724</v>
      </c>
      <c r="K572" s="185"/>
      <c r="L572" s="124"/>
      <c r="M572" s="125"/>
      <c r="N572" s="125"/>
      <c r="O572" s="125"/>
      <c r="P572" s="125"/>
      <c r="Q572" s="125"/>
      <c r="R572" s="125"/>
      <c r="S572" s="125"/>
      <c r="T572" s="125"/>
      <c r="U572" s="125"/>
      <c r="V572" s="125"/>
      <c r="W572" s="125"/>
    </row>
    <row r="573" spans="1:23" s="25" customFormat="1" ht="65.25" customHeight="1">
      <c r="A573" s="182">
        <v>572</v>
      </c>
      <c r="B573" s="185" t="s">
        <v>2637</v>
      </c>
      <c r="C573" s="223" t="s">
        <v>241</v>
      </c>
      <c r="D573" s="224" t="s">
        <v>11</v>
      </c>
      <c r="E573" s="185"/>
      <c r="F573" s="185" t="s">
        <v>6250</v>
      </c>
      <c r="G573" s="185" t="s">
        <v>6177</v>
      </c>
      <c r="H573" s="185">
        <v>89142715155</v>
      </c>
      <c r="I573" s="121" t="s">
        <v>6178</v>
      </c>
      <c r="J573" s="185" t="s">
        <v>4726</v>
      </c>
      <c r="K573" s="185"/>
      <c r="L573" s="124"/>
      <c r="M573" s="125"/>
      <c r="N573" s="125"/>
      <c r="O573" s="125"/>
      <c r="P573" s="125"/>
      <c r="Q573" s="125"/>
      <c r="R573" s="125"/>
      <c r="S573" s="125"/>
      <c r="T573" s="125"/>
      <c r="U573" s="125"/>
      <c r="V573" s="125"/>
      <c r="W573" s="125"/>
    </row>
    <row r="574" spans="1:23" s="25" customFormat="1" ht="65.25" customHeight="1">
      <c r="A574" s="182">
        <v>573</v>
      </c>
      <c r="B574" s="185" t="s">
        <v>2637</v>
      </c>
      <c r="C574" s="223" t="s">
        <v>241</v>
      </c>
      <c r="D574" s="224" t="s">
        <v>11</v>
      </c>
      <c r="E574" s="185"/>
      <c r="F574" s="185" t="s">
        <v>4725</v>
      </c>
      <c r="G574" s="185" t="s">
        <v>6177</v>
      </c>
      <c r="H574" s="185">
        <v>89142715155</v>
      </c>
      <c r="I574" s="121" t="s">
        <v>6178</v>
      </c>
      <c r="J574" s="185" t="s">
        <v>4727</v>
      </c>
      <c r="K574" s="185"/>
      <c r="L574" s="124"/>
      <c r="M574" s="125"/>
      <c r="N574" s="125"/>
      <c r="O574" s="125"/>
      <c r="P574" s="125"/>
      <c r="Q574" s="125"/>
      <c r="R574" s="125"/>
      <c r="S574" s="125"/>
      <c r="T574" s="125"/>
      <c r="U574" s="125"/>
      <c r="V574" s="125"/>
      <c r="W574" s="125"/>
    </row>
    <row r="575" spans="1:23" s="25" customFormat="1" ht="65.25" customHeight="1">
      <c r="A575" s="182">
        <v>574</v>
      </c>
      <c r="B575" s="185" t="s">
        <v>2637</v>
      </c>
      <c r="C575" s="223" t="s">
        <v>241</v>
      </c>
      <c r="D575" s="224" t="s">
        <v>11</v>
      </c>
      <c r="E575" s="185"/>
      <c r="F575" s="185" t="s">
        <v>4728</v>
      </c>
      <c r="G575" s="185" t="s">
        <v>6177</v>
      </c>
      <c r="H575" s="185">
        <v>89142715155</v>
      </c>
      <c r="I575" s="121" t="s">
        <v>6178</v>
      </c>
      <c r="J575" s="185" t="s">
        <v>4729</v>
      </c>
      <c r="K575" s="185"/>
      <c r="L575" s="124"/>
      <c r="M575" s="125"/>
      <c r="N575" s="125"/>
      <c r="O575" s="125"/>
      <c r="P575" s="125"/>
      <c r="Q575" s="125"/>
      <c r="R575" s="125"/>
      <c r="S575" s="125"/>
      <c r="T575" s="125"/>
      <c r="U575" s="125"/>
      <c r="V575" s="125"/>
      <c r="W575" s="125"/>
    </row>
    <row r="576" spans="1:23" s="25" customFormat="1" ht="65.25" customHeight="1">
      <c r="A576" s="182">
        <v>575</v>
      </c>
      <c r="B576" s="185" t="s">
        <v>2637</v>
      </c>
      <c r="C576" s="223" t="s">
        <v>241</v>
      </c>
      <c r="D576" s="224" t="s">
        <v>11</v>
      </c>
      <c r="E576" s="185"/>
      <c r="F576" s="185" t="s">
        <v>4730</v>
      </c>
      <c r="G576" s="185" t="s">
        <v>6177</v>
      </c>
      <c r="H576" s="185">
        <v>89142715155</v>
      </c>
      <c r="I576" s="121" t="s">
        <v>6178</v>
      </c>
      <c r="J576" s="185" t="s">
        <v>4731</v>
      </c>
      <c r="K576" s="185"/>
      <c r="L576" s="124"/>
      <c r="M576" s="125"/>
      <c r="N576" s="125"/>
      <c r="O576" s="125"/>
      <c r="P576" s="125"/>
      <c r="Q576" s="125"/>
      <c r="R576" s="125"/>
      <c r="S576" s="125"/>
      <c r="T576" s="125"/>
      <c r="U576" s="125"/>
      <c r="V576" s="125"/>
      <c r="W576" s="125"/>
    </row>
    <row r="577" spans="1:23" s="25" customFormat="1" ht="65.25" customHeight="1">
      <c r="A577" s="182">
        <v>576</v>
      </c>
      <c r="B577" s="185" t="s">
        <v>2637</v>
      </c>
      <c r="C577" s="223" t="s">
        <v>241</v>
      </c>
      <c r="D577" s="224" t="s">
        <v>11</v>
      </c>
      <c r="E577" s="185"/>
      <c r="F577" s="185" t="s">
        <v>4733</v>
      </c>
      <c r="G577" s="185" t="s">
        <v>6177</v>
      </c>
      <c r="H577" s="185">
        <v>89142715155</v>
      </c>
      <c r="I577" s="121" t="s">
        <v>6178</v>
      </c>
      <c r="J577" s="185" t="s">
        <v>4734</v>
      </c>
      <c r="K577" s="185"/>
      <c r="L577" s="124"/>
      <c r="M577" s="125"/>
      <c r="N577" s="125"/>
      <c r="O577" s="125"/>
      <c r="P577" s="125"/>
      <c r="Q577" s="125"/>
      <c r="R577" s="125"/>
      <c r="S577" s="125"/>
      <c r="T577" s="125"/>
      <c r="U577" s="125"/>
      <c r="V577" s="125"/>
      <c r="W577" s="125"/>
    </row>
    <row r="578" spans="1:23" s="25" customFormat="1" ht="65.25" customHeight="1">
      <c r="A578" s="182">
        <v>577</v>
      </c>
      <c r="B578" s="185" t="s">
        <v>2637</v>
      </c>
      <c r="C578" s="223" t="s">
        <v>241</v>
      </c>
      <c r="D578" s="224" t="s">
        <v>11</v>
      </c>
      <c r="E578" s="185"/>
      <c r="F578" s="185" t="s">
        <v>4732</v>
      </c>
      <c r="G578" s="185" t="s">
        <v>6177</v>
      </c>
      <c r="H578" s="185">
        <v>89142715155</v>
      </c>
      <c r="I578" s="121" t="s">
        <v>6178</v>
      </c>
      <c r="J578" s="185" t="s">
        <v>4735</v>
      </c>
      <c r="K578" s="185"/>
      <c r="L578" s="124"/>
      <c r="M578" s="125"/>
      <c r="N578" s="125"/>
      <c r="O578" s="125"/>
      <c r="P578" s="125"/>
      <c r="Q578" s="125"/>
      <c r="R578" s="125"/>
      <c r="S578" s="125"/>
      <c r="T578" s="125"/>
      <c r="U578" s="125"/>
      <c r="V578" s="125"/>
      <c r="W578" s="125"/>
    </row>
    <row r="579" spans="1:23" s="25" customFormat="1" ht="65.25" customHeight="1">
      <c r="A579" s="182">
        <v>578</v>
      </c>
      <c r="B579" s="185" t="s">
        <v>2637</v>
      </c>
      <c r="C579" s="223" t="s">
        <v>241</v>
      </c>
      <c r="D579" s="224" t="s">
        <v>11</v>
      </c>
      <c r="E579" s="185"/>
      <c r="F579" s="185" t="s">
        <v>4736</v>
      </c>
      <c r="G579" s="185" t="s">
        <v>6177</v>
      </c>
      <c r="H579" s="185">
        <v>89142715155</v>
      </c>
      <c r="I579" s="121" t="s">
        <v>6178</v>
      </c>
      <c r="J579" s="185" t="s">
        <v>4737</v>
      </c>
      <c r="K579" s="185"/>
      <c r="L579" s="124"/>
      <c r="M579" s="125"/>
      <c r="N579" s="125"/>
      <c r="O579" s="125"/>
      <c r="P579" s="125"/>
      <c r="Q579" s="125"/>
      <c r="R579" s="125"/>
      <c r="S579" s="125"/>
      <c r="T579" s="125"/>
      <c r="U579" s="125"/>
      <c r="V579" s="125"/>
      <c r="W579" s="125"/>
    </row>
    <row r="580" spans="1:23" s="25" customFormat="1" ht="65.25" customHeight="1">
      <c r="A580" s="182">
        <v>579</v>
      </c>
      <c r="B580" s="185" t="s">
        <v>2637</v>
      </c>
      <c r="C580" s="223" t="s">
        <v>241</v>
      </c>
      <c r="D580" s="224" t="s">
        <v>11</v>
      </c>
      <c r="E580" s="185"/>
      <c r="F580" s="185" t="s">
        <v>4738</v>
      </c>
      <c r="G580" s="185" t="s">
        <v>6177</v>
      </c>
      <c r="H580" s="185">
        <v>89142715155</v>
      </c>
      <c r="I580" s="121" t="s">
        <v>6178</v>
      </c>
      <c r="J580" s="185" t="s">
        <v>4739</v>
      </c>
      <c r="K580" s="185"/>
      <c r="L580" s="124"/>
      <c r="M580" s="125"/>
      <c r="N580" s="125"/>
      <c r="O580" s="125"/>
      <c r="P580" s="125"/>
      <c r="Q580" s="125"/>
      <c r="R580" s="125"/>
      <c r="S580" s="125"/>
      <c r="T580" s="125"/>
      <c r="U580" s="125"/>
      <c r="V580" s="125"/>
      <c r="W580" s="125"/>
    </row>
    <row r="581" spans="1:23" s="25" customFormat="1" ht="65.25" customHeight="1">
      <c r="A581" s="182">
        <v>580</v>
      </c>
      <c r="B581" s="185" t="s">
        <v>2637</v>
      </c>
      <c r="C581" s="223" t="s">
        <v>241</v>
      </c>
      <c r="D581" s="224" t="s">
        <v>11</v>
      </c>
      <c r="E581" s="185"/>
      <c r="F581" s="185" t="s">
        <v>4740</v>
      </c>
      <c r="G581" s="185" t="s">
        <v>6177</v>
      </c>
      <c r="H581" s="185">
        <v>89142715155</v>
      </c>
      <c r="I581" s="121" t="s">
        <v>6178</v>
      </c>
      <c r="J581" s="185" t="s">
        <v>4741</v>
      </c>
      <c r="K581" s="185"/>
      <c r="L581" s="124"/>
      <c r="M581" s="125"/>
      <c r="N581" s="125"/>
      <c r="O581" s="125"/>
      <c r="P581" s="125"/>
      <c r="Q581" s="125"/>
      <c r="R581" s="125"/>
      <c r="S581" s="125"/>
      <c r="T581" s="125"/>
      <c r="U581" s="125"/>
      <c r="V581" s="125"/>
      <c r="W581" s="125"/>
    </row>
    <row r="582" spans="1:23" s="25" customFormat="1" ht="65.25" customHeight="1">
      <c r="A582" s="182">
        <v>581</v>
      </c>
      <c r="B582" s="185" t="s">
        <v>2637</v>
      </c>
      <c r="C582" s="223" t="s">
        <v>241</v>
      </c>
      <c r="D582" s="224" t="s">
        <v>11</v>
      </c>
      <c r="E582" s="185"/>
      <c r="F582" s="185" t="s">
        <v>4742</v>
      </c>
      <c r="G582" s="185" t="s">
        <v>6177</v>
      </c>
      <c r="H582" s="185">
        <v>89142715155</v>
      </c>
      <c r="I582" s="121" t="s">
        <v>6178</v>
      </c>
      <c r="J582" s="185" t="s">
        <v>4743</v>
      </c>
      <c r="K582" s="185"/>
      <c r="L582" s="124"/>
      <c r="M582" s="125"/>
      <c r="N582" s="125"/>
      <c r="O582" s="125"/>
      <c r="P582" s="125"/>
      <c r="Q582" s="125"/>
      <c r="R582" s="125"/>
      <c r="S582" s="125"/>
      <c r="T582" s="125"/>
      <c r="U582" s="125"/>
      <c r="V582" s="125"/>
      <c r="W582" s="125"/>
    </row>
    <row r="583" spans="1:23" s="25" customFormat="1" ht="65.25" customHeight="1">
      <c r="A583" s="182">
        <v>582</v>
      </c>
      <c r="B583" s="185" t="s">
        <v>2637</v>
      </c>
      <c r="C583" s="223" t="s">
        <v>241</v>
      </c>
      <c r="D583" s="224" t="s">
        <v>11</v>
      </c>
      <c r="E583" s="185"/>
      <c r="F583" s="185" t="s">
        <v>4744</v>
      </c>
      <c r="G583" s="185" t="s">
        <v>6177</v>
      </c>
      <c r="H583" s="185">
        <v>89142715155</v>
      </c>
      <c r="I583" s="121" t="s">
        <v>6178</v>
      </c>
      <c r="J583" s="185" t="s">
        <v>4745</v>
      </c>
      <c r="K583" s="185"/>
      <c r="L583" s="124"/>
      <c r="M583" s="125"/>
      <c r="N583" s="125"/>
      <c r="O583" s="125"/>
      <c r="P583" s="125"/>
      <c r="Q583" s="125"/>
      <c r="R583" s="125"/>
      <c r="S583" s="125"/>
      <c r="T583" s="125"/>
      <c r="U583" s="125"/>
      <c r="V583" s="125"/>
      <c r="W583" s="125"/>
    </row>
    <row r="584" spans="1:23" s="25" customFormat="1" ht="65.25" customHeight="1">
      <c r="A584" s="182">
        <v>583</v>
      </c>
      <c r="B584" s="185" t="s">
        <v>2637</v>
      </c>
      <c r="C584" s="223" t="s">
        <v>241</v>
      </c>
      <c r="D584" s="224" t="s">
        <v>11</v>
      </c>
      <c r="E584" s="185"/>
      <c r="F584" s="185" t="s">
        <v>4746</v>
      </c>
      <c r="G584" s="185" t="s">
        <v>6177</v>
      </c>
      <c r="H584" s="185">
        <v>89142715155</v>
      </c>
      <c r="I584" s="121" t="s">
        <v>6178</v>
      </c>
      <c r="J584" s="185" t="s">
        <v>4747</v>
      </c>
      <c r="K584" s="185"/>
      <c r="L584" s="124"/>
      <c r="M584" s="125"/>
      <c r="N584" s="125"/>
      <c r="O584" s="125"/>
      <c r="P584" s="125"/>
      <c r="Q584" s="125"/>
      <c r="R584" s="125"/>
      <c r="S584" s="125"/>
      <c r="T584" s="125"/>
      <c r="U584" s="125"/>
      <c r="V584" s="125"/>
      <c r="W584" s="125"/>
    </row>
    <row r="585" spans="1:23" s="25" customFormat="1" ht="65.25" customHeight="1">
      <c r="A585" s="182">
        <v>584</v>
      </c>
      <c r="B585" s="185" t="s">
        <v>2637</v>
      </c>
      <c r="C585" s="223" t="s">
        <v>241</v>
      </c>
      <c r="D585" s="224" t="s">
        <v>11</v>
      </c>
      <c r="E585" s="185"/>
      <c r="F585" s="185" t="s">
        <v>4748</v>
      </c>
      <c r="G585" s="185" t="s">
        <v>6177</v>
      </c>
      <c r="H585" s="185">
        <v>89142715155</v>
      </c>
      <c r="I585" s="121" t="s">
        <v>6178</v>
      </c>
      <c r="J585" s="185" t="s">
        <v>4749</v>
      </c>
      <c r="K585" s="185"/>
      <c r="L585" s="124"/>
      <c r="M585" s="125"/>
      <c r="N585" s="125"/>
      <c r="O585" s="125"/>
      <c r="P585" s="125"/>
      <c r="Q585" s="125"/>
      <c r="R585" s="125"/>
      <c r="S585" s="125"/>
      <c r="T585" s="125"/>
      <c r="U585" s="125"/>
      <c r="V585" s="125"/>
      <c r="W585" s="125"/>
    </row>
    <row r="586" spans="1:23" s="25" customFormat="1" ht="65.25" customHeight="1">
      <c r="A586" s="182">
        <v>585</v>
      </c>
      <c r="B586" s="185" t="s">
        <v>2637</v>
      </c>
      <c r="C586" s="223" t="s">
        <v>241</v>
      </c>
      <c r="D586" s="224" t="s">
        <v>11</v>
      </c>
      <c r="E586" s="185"/>
      <c r="F586" s="185" t="s">
        <v>4750</v>
      </c>
      <c r="G586" s="185" t="s">
        <v>6177</v>
      </c>
      <c r="H586" s="185">
        <v>89142715155</v>
      </c>
      <c r="I586" s="121" t="s">
        <v>6178</v>
      </c>
      <c r="J586" s="185" t="s">
        <v>4751</v>
      </c>
      <c r="K586" s="185"/>
      <c r="L586" s="124"/>
      <c r="M586" s="125"/>
      <c r="N586" s="125"/>
      <c r="O586" s="125"/>
      <c r="P586" s="125"/>
      <c r="Q586" s="125"/>
      <c r="R586" s="125"/>
      <c r="S586" s="125"/>
      <c r="T586" s="125"/>
      <c r="U586" s="125"/>
      <c r="V586" s="125"/>
      <c r="W586" s="125"/>
    </row>
    <row r="587" spans="1:23" s="25" customFormat="1" ht="65.25" customHeight="1">
      <c r="A587" s="182">
        <v>586</v>
      </c>
      <c r="B587" s="185" t="s">
        <v>2637</v>
      </c>
      <c r="C587" s="223" t="s">
        <v>241</v>
      </c>
      <c r="D587" s="224" t="s">
        <v>11</v>
      </c>
      <c r="E587" s="185"/>
      <c r="F587" s="185" t="s">
        <v>4754</v>
      </c>
      <c r="G587" s="185" t="s">
        <v>6177</v>
      </c>
      <c r="H587" s="185">
        <v>89142715155</v>
      </c>
      <c r="I587" s="121" t="s">
        <v>6178</v>
      </c>
      <c r="J587" s="185" t="s">
        <v>4753</v>
      </c>
      <c r="K587" s="185"/>
      <c r="L587" s="124"/>
      <c r="M587" s="125"/>
      <c r="N587" s="125"/>
      <c r="O587" s="125"/>
      <c r="P587" s="125"/>
      <c r="Q587" s="125"/>
      <c r="R587" s="125"/>
      <c r="S587" s="125"/>
      <c r="T587" s="125"/>
      <c r="U587" s="125"/>
      <c r="V587" s="125"/>
      <c r="W587" s="125"/>
    </row>
    <row r="588" spans="1:23" s="25" customFormat="1" ht="65.25" customHeight="1">
      <c r="A588" s="182">
        <v>587</v>
      </c>
      <c r="B588" s="185" t="s">
        <v>2637</v>
      </c>
      <c r="C588" s="223" t="s">
        <v>241</v>
      </c>
      <c r="D588" s="224" t="s">
        <v>11</v>
      </c>
      <c r="E588" s="185"/>
      <c r="F588" s="185" t="s">
        <v>4752</v>
      </c>
      <c r="G588" s="185" t="s">
        <v>6177</v>
      </c>
      <c r="H588" s="185">
        <v>89142715155</v>
      </c>
      <c r="I588" s="121" t="s">
        <v>6178</v>
      </c>
      <c r="J588" s="185" t="s">
        <v>4755</v>
      </c>
      <c r="K588" s="185"/>
      <c r="L588" s="124"/>
      <c r="M588" s="125"/>
      <c r="N588" s="125"/>
      <c r="O588" s="125"/>
      <c r="P588" s="125"/>
      <c r="Q588" s="125"/>
      <c r="R588" s="125"/>
      <c r="S588" s="125"/>
      <c r="T588" s="125"/>
      <c r="U588" s="125"/>
      <c r="V588" s="125"/>
      <c r="W588" s="125"/>
    </row>
    <row r="589" spans="1:23" s="25" customFormat="1" ht="65.25" customHeight="1">
      <c r="A589" s="182">
        <v>588</v>
      </c>
      <c r="B589" s="185" t="s">
        <v>2637</v>
      </c>
      <c r="C589" s="223" t="s">
        <v>241</v>
      </c>
      <c r="D589" s="224" t="s">
        <v>11</v>
      </c>
      <c r="E589" s="185"/>
      <c r="F589" s="185" t="s">
        <v>4756</v>
      </c>
      <c r="G589" s="185" t="s">
        <v>6177</v>
      </c>
      <c r="H589" s="185">
        <v>89142715155</v>
      </c>
      <c r="I589" s="121" t="s">
        <v>6178</v>
      </c>
      <c r="J589" s="185" t="s">
        <v>4757</v>
      </c>
      <c r="K589" s="185"/>
      <c r="L589" s="124"/>
      <c r="M589" s="125"/>
      <c r="N589" s="125"/>
      <c r="O589" s="125"/>
      <c r="P589" s="125"/>
      <c r="Q589" s="125"/>
      <c r="R589" s="125"/>
      <c r="S589" s="125"/>
      <c r="T589" s="125"/>
      <c r="U589" s="125"/>
      <c r="V589" s="125"/>
      <c r="W589" s="125"/>
    </row>
    <row r="590" spans="1:23" s="25" customFormat="1" ht="65.25" customHeight="1">
      <c r="A590" s="182">
        <v>589</v>
      </c>
      <c r="B590" s="185" t="s">
        <v>2637</v>
      </c>
      <c r="C590" s="223" t="s">
        <v>241</v>
      </c>
      <c r="D590" s="224" t="s">
        <v>11</v>
      </c>
      <c r="E590" s="185"/>
      <c r="F590" s="185" t="s">
        <v>4758</v>
      </c>
      <c r="G590" s="185" t="s">
        <v>6177</v>
      </c>
      <c r="H590" s="185">
        <v>89142715155</v>
      </c>
      <c r="I590" s="121" t="s">
        <v>6178</v>
      </c>
      <c r="J590" s="185" t="s">
        <v>4759</v>
      </c>
      <c r="K590" s="185"/>
      <c r="L590" s="124"/>
      <c r="M590" s="125"/>
      <c r="N590" s="125"/>
      <c r="O590" s="125"/>
      <c r="P590" s="125"/>
      <c r="Q590" s="125"/>
      <c r="R590" s="125"/>
      <c r="S590" s="125"/>
      <c r="T590" s="125"/>
      <c r="U590" s="125"/>
      <c r="V590" s="125"/>
      <c r="W590" s="125"/>
    </row>
    <row r="591" spans="1:23" s="25" customFormat="1" ht="65.25" customHeight="1">
      <c r="A591" s="182">
        <v>590</v>
      </c>
      <c r="B591" s="185" t="s">
        <v>2637</v>
      </c>
      <c r="C591" s="223" t="s">
        <v>241</v>
      </c>
      <c r="D591" s="224" t="s">
        <v>11</v>
      </c>
      <c r="E591" s="185"/>
      <c r="F591" s="185" t="s">
        <v>4760</v>
      </c>
      <c r="G591" s="185" t="s">
        <v>6177</v>
      </c>
      <c r="H591" s="185">
        <v>89142715155</v>
      </c>
      <c r="I591" s="121" t="s">
        <v>6178</v>
      </c>
      <c r="J591" s="185" t="s">
        <v>4761</v>
      </c>
      <c r="K591" s="185"/>
      <c r="L591" s="124"/>
      <c r="M591" s="125"/>
      <c r="N591" s="125"/>
      <c r="O591" s="125"/>
      <c r="P591" s="125"/>
      <c r="Q591" s="125"/>
      <c r="R591" s="125"/>
      <c r="S591" s="125"/>
      <c r="T591" s="125"/>
      <c r="U591" s="125"/>
      <c r="V591" s="125"/>
      <c r="W591" s="125"/>
    </row>
    <row r="592" spans="1:23" s="25" customFormat="1" ht="65.25" customHeight="1">
      <c r="A592" s="182">
        <v>591</v>
      </c>
      <c r="B592" s="185" t="s">
        <v>2637</v>
      </c>
      <c r="C592" s="223" t="s">
        <v>241</v>
      </c>
      <c r="D592" s="224" t="s">
        <v>11</v>
      </c>
      <c r="E592" s="185"/>
      <c r="F592" s="185" t="s">
        <v>4762</v>
      </c>
      <c r="G592" s="185" t="s">
        <v>6177</v>
      </c>
      <c r="H592" s="185">
        <v>89142715155</v>
      </c>
      <c r="I592" s="121" t="s">
        <v>6178</v>
      </c>
      <c r="J592" s="185" t="s">
        <v>4763</v>
      </c>
      <c r="K592" s="185"/>
      <c r="L592" s="124"/>
      <c r="M592" s="125"/>
      <c r="N592" s="125"/>
      <c r="O592" s="125"/>
      <c r="P592" s="125"/>
      <c r="Q592" s="125"/>
      <c r="R592" s="125"/>
      <c r="S592" s="125"/>
      <c r="T592" s="125"/>
      <c r="U592" s="125"/>
      <c r="V592" s="125"/>
      <c r="W592" s="125"/>
    </row>
    <row r="593" spans="1:23" s="25" customFormat="1" ht="65.25" customHeight="1">
      <c r="A593" s="182">
        <v>592</v>
      </c>
      <c r="B593" s="185" t="s">
        <v>2637</v>
      </c>
      <c r="C593" s="223" t="s">
        <v>241</v>
      </c>
      <c r="D593" s="224" t="s">
        <v>11</v>
      </c>
      <c r="E593" s="185"/>
      <c r="F593" s="185" t="s">
        <v>4764</v>
      </c>
      <c r="G593" s="185" t="s">
        <v>6177</v>
      </c>
      <c r="H593" s="185">
        <v>89142715155</v>
      </c>
      <c r="I593" s="121" t="s">
        <v>6178</v>
      </c>
      <c r="J593" s="185" t="s">
        <v>4765</v>
      </c>
      <c r="K593" s="185"/>
      <c r="L593" s="124"/>
      <c r="M593" s="125"/>
      <c r="N593" s="125"/>
      <c r="O593" s="125"/>
      <c r="P593" s="125"/>
      <c r="Q593" s="125"/>
      <c r="R593" s="125"/>
      <c r="S593" s="125"/>
      <c r="T593" s="125"/>
      <c r="U593" s="125"/>
      <c r="V593" s="125"/>
      <c r="W593" s="125"/>
    </row>
    <row r="594" spans="1:23" s="25" customFormat="1" ht="65.25" customHeight="1">
      <c r="A594" s="182">
        <v>593</v>
      </c>
      <c r="B594" s="185" t="s">
        <v>2637</v>
      </c>
      <c r="C594" s="223" t="s">
        <v>241</v>
      </c>
      <c r="D594" s="224" t="s">
        <v>11</v>
      </c>
      <c r="E594" s="185"/>
      <c r="F594" s="185" t="s">
        <v>4766</v>
      </c>
      <c r="G594" s="185" t="s">
        <v>6177</v>
      </c>
      <c r="H594" s="185">
        <v>89142715155</v>
      </c>
      <c r="I594" s="121" t="s">
        <v>6178</v>
      </c>
      <c r="J594" s="185" t="s">
        <v>4767</v>
      </c>
      <c r="K594" s="185"/>
      <c r="L594" s="124"/>
      <c r="M594" s="125"/>
      <c r="N594" s="125"/>
      <c r="O594" s="125"/>
      <c r="P594" s="125"/>
      <c r="Q594" s="125"/>
      <c r="R594" s="125"/>
      <c r="S594" s="125"/>
      <c r="T594" s="125"/>
      <c r="U594" s="125"/>
      <c r="V594" s="125"/>
      <c r="W594" s="125"/>
    </row>
    <row r="595" spans="1:23" s="25" customFormat="1" ht="65.25" customHeight="1">
      <c r="A595" s="182">
        <v>594</v>
      </c>
      <c r="B595" s="185" t="s">
        <v>2637</v>
      </c>
      <c r="C595" s="223" t="s">
        <v>241</v>
      </c>
      <c r="D595" s="224" t="s">
        <v>11</v>
      </c>
      <c r="E595" s="185"/>
      <c r="F595" s="185" t="s">
        <v>4768</v>
      </c>
      <c r="G595" s="185" t="s">
        <v>6177</v>
      </c>
      <c r="H595" s="185">
        <v>89142715155</v>
      </c>
      <c r="I595" s="121" t="s">
        <v>6178</v>
      </c>
      <c r="J595" s="185" t="s">
        <v>4769</v>
      </c>
      <c r="K595" s="185"/>
      <c r="L595" s="124"/>
      <c r="M595" s="125"/>
      <c r="N595" s="125"/>
      <c r="O595" s="125"/>
      <c r="P595" s="125"/>
      <c r="Q595" s="125"/>
      <c r="R595" s="125"/>
      <c r="S595" s="125"/>
      <c r="T595" s="125"/>
      <c r="U595" s="125"/>
      <c r="V595" s="125"/>
      <c r="W595" s="125"/>
    </row>
    <row r="596" spans="1:23" s="25" customFormat="1" ht="65.25" customHeight="1">
      <c r="A596" s="182">
        <v>595</v>
      </c>
      <c r="B596" s="185" t="s">
        <v>2637</v>
      </c>
      <c r="C596" s="223" t="s">
        <v>241</v>
      </c>
      <c r="D596" s="224" t="s">
        <v>11</v>
      </c>
      <c r="E596" s="185"/>
      <c r="F596" s="185" t="s">
        <v>4770</v>
      </c>
      <c r="G596" s="185" t="s">
        <v>6177</v>
      </c>
      <c r="H596" s="185">
        <v>89142715155</v>
      </c>
      <c r="I596" s="121" t="s">
        <v>6178</v>
      </c>
      <c r="J596" s="185" t="s">
        <v>4771</v>
      </c>
      <c r="K596" s="185"/>
      <c r="L596" s="124"/>
      <c r="M596" s="125"/>
      <c r="N596" s="125"/>
      <c r="O596" s="125"/>
      <c r="P596" s="125"/>
      <c r="Q596" s="125"/>
      <c r="R596" s="125"/>
      <c r="S596" s="125"/>
      <c r="T596" s="125"/>
      <c r="U596" s="125"/>
      <c r="V596" s="125"/>
      <c r="W596" s="125"/>
    </row>
    <row r="597" spans="1:23" s="25" customFormat="1" ht="65.25" customHeight="1">
      <c r="A597" s="182">
        <v>596</v>
      </c>
      <c r="B597" s="185" t="s">
        <v>2637</v>
      </c>
      <c r="C597" s="223" t="s">
        <v>241</v>
      </c>
      <c r="D597" s="224" t="s">
        <v>11</v>
      </c>
      <c r="E597" s="185"/>
      <c r="F597" s="185" t="s">
        <v>6437</v>
      </c>
      <c r="G597" s="185" t="s">
        <v>6177</v>
      </c>
      <c r="H597" s="185">
        <v>89142715155</v>
      </c>
      <c r="I597" s="121" t="s">
        <v>6178</v>
      </c>
      <c r="J597" s="185" t="s">
        <v>4772</v>
      </c>
      <c r="K597" s="185"/>
      <c r="L597" s="124"/>
      <c r="M597" s="125"/>
      <c r="N597" s="125"/>
      <c r="O597" s="125"/>
      <c r="P597" s="125"/>
      <c r="Q597" s="125"/>
      <c r="R597" s="125"/>
      <c r="S597" s="125"/>
      <c r="T597" s="125"/>
      <c r="U597" s="125"/>
      <c r="V597" s="125"/>
      <c r="W597" s="125"/>
    </row>
    <row r="598" spans="1:23" s="25" customFormat="1" ht="65.25" customHeight="1">
      <c r="A598" s="182">
        <v>597</v>
      </c>
      <c r="B598" s="185" t="s">
        <v>2637</v>
      </c>
      <c r="C598" s="223" t="s">
        <v>241</v>
      </c>
      <c r="D598" s="224" t="s">
        <v>11</v>
      </c>
      <c r="E598" s="185"/>
      <c r="F598" s="185" t="s">
        <v>6438</v>
      </c>
      <c r="G598" s="185" t="s">
        <v>6177</v>
      </c>
      <c r="H598" s="185">
        <v>89142715155</v>
      </c>
      <c r="I598" s="121" t="s">
        <v>6178</v>
      </c>
      <c r="J598" s="185" t="s">
        <v>4773</v>
      </c>
      <c r="K598" s="185"/>
      <c r="L598" s="124"/>
      <c r="M598" s="125"/>
      <c r="N598" s="125"/>
      <c r="O598" s="125"/>
      <c r="P598" s="125"/>
      <c r="Q598" s="125"/>
      <c r="R598" s="125"/>
      <c r="S598" s="125"/>
      <c r="T598" s="125"/>
      <c r="U598" s="125"/>
      <c r="V598" s="125"/>
      <c r="W598" s="125"/>
    </row>
    <row r="599" spans="1:23" s="25" customFormat="1" ht="65.25" customHeight="1">
      <c r="A599" s="182">
        <v>598</v>
      </c>
      <c r="B599" s="185" t="s">
        <v>2637</v>
      </c>
      <c r="C599" s="223" t="s">
        <v>241</v>
      </c>
      <c r="D599" s="224" t="s">
        <v>11</v>
      </c>
      <c r="E599" s="185"/>
      <c r="F599" s="185" t="s">
        <v>6439</v>
      </c>
      <c r="G599" s="185" t="s">
        <v>6177</v>
      </c>
      <c r="H599" s="185">
        <v>89142715155</v>
      </c>
      <c r="I599" s="121" t="s">
        <v>6178</v>
      </c>
      <c r="J599" s="185" t="s">
        <v>4772</v>
      </c>
      <c r="K599" s="185"/>
      <c r="L599" s="124"/>
      <c r="M599" s="125"/>
      <c r="N599" s="125"/>
      <c r="O599" s="125"/>
      <c r="P599" s="125"/>
      <c r="Q599" s="125"/>
      <c r="R599" s="125"/>
      <c r="S599" s="125"/>
      <c r="T599" s="125"/>
      <c r="U599" s="125"/>
      <c r="V599" s="125"/>
      <c r="W599" s="125"/>
    </row>
    <row r="600" spans="1:23" s="25" customFormat="1" ht="65.25" customHeight="1">
      <c r="A600" s="182">
        <v>599</v>
      </c>
      <c r="B600" s="185" t="s">
        <v>2637</v>
      </c>
      <c r="C600" s="223" t="s">
        <v>241</v>
      </c>
      <c r="D600" s="224" t="s">
        <v>11</v>
      </c>
      <c r="E600" s="185"/>
      <c r="F600" s="185" t="s">
        <v>6440</v>
      </c>
      <c r="G600" s="185" t="s">
        <v>6177</v>
      </c>
      <c r="H600" s="185">
        <v>89142715155</v>
      </c>
      <c r="I600" s="121" t="s">
        <v>6178</v>
      </c>
      <c r="J600" s="185" t="s">
        <v>4772</v>
      </c>
      <c r="K600" s="185"/>
      <c r="L600" s="124"/>
      <c r="M600" s="125"/>
      <c r="N600" s="125"/>
      <c r="O600" s="125"/>
      <c r="P600" s="125"/>
      <c r="Q600" s="125"/>
      <c r="R600" s="125"/>
      <c r="S600" s="125"/>
      <c r="T600" s="125"/>
      <c r="U600" s="125"/>
      <c r="V600" s="125"/>
      <c r="W600" s="125"/>
    </row>
    <row r="601" spans="1:23" s="25" customFormat="1" ht="65.25" customHeight="1">
      <c r="A601" s="182">
        <v>600</v>
      </c>
      <c r="B601" s="185" t="s">
        <v>2637</v>
      </c>
      <c r="C601" s="223" t="s">
        <v>241</v>
      </c>
      <c r="D601" s="224" t="s">
        <v>11</v>
      </c>
      <c r="E601" s="185"/>
      <c r="F601" s="185" t="s">
        <v>4774</v>
      </c>
      <c r="G601" s="185" t="s">
        <v>6177</v>
      </c>
      <c r="H601" s="185">
        <v>89142715155</v>
      </c>
      <c r="I601" s="121" t="s">
        <v>6178</v>
      </c>
      <c r="J601" s="185" t="s">
        <v>4775</v>
      </c>
      <c r="K601" s="185"/>
      <c r="L601" s="124"/>
      <c r="M601" s="125"/>
      <c r="N601" s="125"/>
      <c r="O601" s="125"/>
      <c r="P601" s="125"/>
      <c r="Q601" s="125"/>
      <c r="R601" s="125"/>
      <c r="S601" s="125"/>
      <c r="T601" s="125"/>
      <c r="U601" s="125"/>
      <c r="V601" s="125"/>
      <c r="W601" s="125"/>
    </row>
    <row r="602" spans="1:23" s="25" customFormat="1" ht="65.25" customHeight="1">
      <c r="A602" s="182">
        <v>601</v>
      </c>
      <c r="B602" s="185" t="s">
        <v>2637</v>
      </c>
      <c r="C602" s="223" t="s">
        <v>241</v>
      </c>
      <c r="D602" s="224" t="s">
        <v>11</v>
      </c>
      <c r="E602" s="185"/>
      <c r="F602" s="185" t="s">
        <v>6441</v>
      </c>
      <c r="G602" s="185" t="s">
        <v>6177</v>
      </c>
      <c r="H602" s="185">
        <v>89142715155</v>
      </c>
      <c r="I602" s="121" t="s">
        <v>6178</v>
      </c>
      <c r="J602" s="185" t="s">
        <v>4776</v>
      </c>
      <c r="K602" s="185"/>
      <c r="L602" s="124"/>
      <c r="M602" s="125"/>
      <c r="N602" s="125"/>
      <c r="O602" s="125"/>
      <c r="P602" s="125"/>
      <c r="Q602" s="125"/>
      <c r="R602" s="125"/>
      <c r="S602" s="125"/>
      <c r="T602" s="125"/>
      <c r="U602" s="125"/>
      <c r="V602" s="125"/>
      <c r="W602" s="125"/>
    </row>
    <row r="603" spans="1:23" s="25" customFormat="1" ht="65.25" customHeight="1">
      <c r="A603" s="182">
        <v>602</v>
      </c>
      <c r="B603" s="185" t="s">
        <v>2637</v>
      </c>
      <c r="C603" s="223" t="s">
        <v>241</v>
      </c>
      <c r="D603" s="224" t="s">
        <v>11</v>
      </c>
      <c r="E603" s="185"/>
      <c r="F603" s="185" t="s">
        <v>4777</v>
      </c>
      <c r="G603" s="185" t="s">
        <v>6177</v>
      </c>
      <c r="H603" s="185">
        <v>89142715155</v>
      </c>
      <c r="I603" s="121" t="s">
        <v>6178</v>
      </c>
      <c r="J603" s="185" t="s">
        <v>4778</v>
      </c>
      <c r="K603" s="185"/>
      <c r="L603" s="124"/>
      <c r="M603" s="125"/>
      <c r="N603" s="125"/>
      <c r="O603" s="125"/>
      <c r="P603" s="125"/>
      <c r="Q603" s="125"/>
      <c r="R603" s="125"/>
      <c r="S603" s="125"/>
      <c r="T603" s="125"/>
      <c r="U603" s="125"/>
      <c r="V603" s="125"/>
      <c r="W603" s="125"/>
    </row>
    <row r="604" spans="1:23" s="25" customFormat="1" ht="65.25" customHeight="1">
      <c r="A604" s="182">
        <v>603</v>
      </c>
      <c r="B604" s="185" t="s">
        <v>2637</v>
      </c>
      <c r="C604" s="223" t="s">
        <v>241</v>
      </c>
      <c r="D604" s="224" t="s">
        <v>11</v>
      </c>
      <c r="E604" s="185"/>
      <c r="F604" s="185" t="s">
        <v>4779</v>
      </c>
      <c r="G604" s="185" t="s">
        <v>6177</v>
      </c>
      <c r="H604" s="185">
        <v>89142715155</v>
      </c>
      <c r="I604" s="121" t="s">
        <v>6178</v>
      </c>
      <c r="J604" s="185" t="s">
        <v>4780</v>
      </c>
      <c r="K604" s="185"/>
      <c r="L604" s="124"/>
      <c r="M604" s="125"/>
      <c r="N604" s="125"/>
      <c r="O604" s="125"/>
      <c r="P604" s="125"/>
      <c r="Q604" s="125"/>
      <c r="R604" s="125"/>
      <c r="S604" s="125"/>
      <c r="T604" s="125"/>
      <c r="U604" s="125"/>
      <c r="V604" s="125"/>
      <c r="W604" s="125"/>
    </row>
    <row r="605" spans="1:23" s="25" customFormat="1" ht="65.25" customHeight="1">
      <c r="A605" s="182">
        <v>604</v>
      </c>
      <c r="B605" s="185" t="s">
        <v>2637</v>
      </c>
      <c r="C605" s="223" t="s">
        <v>241</v>
      </c>
      <c r="D605" s="224" t="s">
        <v>11</v>
      </c>
      <c r="E605" s="185"/>
      <c r="F605" s="185" t="s">
        <v>4781</v>
      </c>
      <c r="G605" s="185" t="s">
        <v>6177</v>
      </c>
      <c r="H605" s="185">
        <v>89142715155</v>
      </c>
      <c r="I605" s="121" t="s">
        <v>6178</v>
      </c>
      <c r="J605" s="185" t="s">
        <v>4782</v>
      </c>
      <c r="K605" s="185"/>
      <c r="L605" s="124"/>
      <c r="M605" s="125"/>
      <c r="N605" s="125"/>
      <c r="O605" s="125"/>
      <c r="P605" s="125"/>
      <c r="Q605" s="125"/>
      <c r="R605" s="125"/>
      <c r="S605" s="125"/>
      <c r="T605" s="125"/>
      <c r="U605" s="125"/>
      <c r="V605" s="125"/>
      <c r="W605" s="125"/>
    </row>
    <row r="606" spans="1:23" s="25" customFormat="1" ht="65.25" customHeight="1">
      <c r="A606" s="182">
        <v>605</v>
      </c>
      <c r="B606" s="185" t="s">
        <v>2637</v>
      </c>
      <c r="C606" s="223" t="s">
        <v>241</v>
      </c>
      <c r="D606" s="224" t="s">
        <v>11</v>
      </c>
      <c r="E606" s="185"/>
      <c r="F606" s="185" t="s">
        <v>4783</v>
      </c>
      <c r="G606" s="185" t="s">
        <v>6177</v>
      </c>
      <c r="H606" s="185">
        <v>89142715155</v>
      </c>
      <c r="I606" s="121" t="s">
        <v>6178</v>
      </c>
      <c r="J606" s="185" t="s">
        <v>4784</v>
      </c>
      <c r="K606" s="185"/>
      <c r="L606" s="124"/>
      <c r="M606" s="125"/>
      <c r="N606" s="125"/>
      <c r="O606" s="125"/>
      <c r="P606" s="125"/>
      <c r="Q606" s="125"/>
      <c r="R606" s="125"/>
      <c r="S606" s="125"/>
      <c r="T606" s="125"/>
      <c r="U606" s="125"/>
      <c r="V606" s="125"/>
      <c r="W606" s="125"/>
    </row>
    <row r="607" spans="1:23" s="25" customFormat="1" ht="65.25" customHeight="1">
      <c r="A607" s="182">
        <v>606</v>
      </c>
      <c r="B607" s="185" t="s">
        <v>2637</v>
      </c>
      <c r="C607" s="223" t="s">
        <v>241</v>
      </c>
      <c r="D607" s="224" t="s">
        <v>11</v>
      </c>
      <c r="E607" s="185"/>
      <c r="F607" s="185" t="s">
        <v>4785</v>
      </c>
      <c r="G607" s="185" t="s">
        <v>6177</v>
      </c>
      <c r="H607" s="185">
        <v>89142715155</v>
      </c>
      <c r="I607" s="121" t="s">
        <v>6178</v>
      </c>
      <c r="J607" s="185" t="s">
        <v>4786</v>
      </c>
      <c r="K607" s="185"/>
      <c r="L607" s="124"/>
      <c r="M607" s="125"/>
      <c r="N607" s="125"/>
      <c r="O607" s="125"/>
      <c r="P607" s="125"/>
      <c r="Q607" s="125"/>
      <c r="R607" s="125"/>
      <c r="S607" s="125"/>
      <c r="T607" s="125"/>
      <c r="U607" s="125"/>
      <c r="V607" s="125"/>
      <c r="W607" s="125"/>
    </row>
    <row r="608" spans="1:23" s="25" customFormat="1" ht="65.25" customHeight="1">
      <c r="A608" s="182">
        <v>607</v>
      </c>
      <c r="B608" s="185" t="s">
        <v>2637</v>
      </c>
      <c r="C608" s="223" t="s">
        <v>241</v>
      </c>
      <c r="D608" s="224" t="s">
        <v>11</v>
      </c>
      <c r="E608" s="185"/>
      <c r="F608" s="185" t="s">
        <v>6442</v>
      </c>
      <c r="G608" s="185" t="s">
        <v>6177</v>
      </c>
      <c r="H608" s="185">
        <v>89142715155</v>
      </c>
      <c r="I608" s="121" t="s">
        <v>6178</v>
      </c>
      <c r="J608" s="185" t="s">
        <v>4787</v>
      </c>
      <c r="K608" s="185"/>
      <c r="L608" s="124"/>
      <c r="M608" s="125"/>
      <c r="N608" s="125"/>
      <c r="O608" s="125"/>
      <c r="P608" s="125"/>
      <c r="Q608" s="125"/>
      <c r="R608" s="125"/>
      <c r="S608" s="125"/>
      <c r="T608" s="125"/>
      <c r="U608" s="125"/>
      <c r="V608" s="125"/>
      <c r="W608" s="125"/>
    </row>
    <row r="609" spans="1:23" s="25" customFormat="1" ht="65.25" customHeight="1">
      <c r="A609" s="182">
        <v>608</v>
      </c>
      <c r="B609" s="185" t="s">
        <v>2637</v>
      </c>
      <c r="C609" s="223" t="s">
        <v>241</v>
      </c>
      <c r="D609" s="224" t="s">
        <v>11</v>
      </c>
      <c r="E609" s="185"/>
      <c r="F609" s="185" t="s">
        <v>6443</v>
      </c>
      <c r="G609" s="185" t="s">
        <v>6177</v>
      </c>
      <c r="H609" s="185">
        <v>89142715155</v>
      </c>
      <c r="I609" s="121" t="s">
        <v>6178</v>
      </c>
      <c r="J609" s="185" t="s">
        <v>4788</v>
      </c>
      <c r="K609" s="185"/>
      <c r="L609" s="124"/>
      <c r="M609" s="125"/>
      <c r="N609" s="125"/>
      <c r="O609" s="125"/>
      <c r="P609" s="125"/>
      <c r="Q609" s="125"/>
      <c r="R609" s="125"/>
      <c r="S609" s="125"/>
      <c r="T609" s="125"/>
      <c r="U609" s="125"/>
      <c r="V609" s="125"/>
      <c r="W609" s="125"/>
    </row>
    <row r="610" spans="1:23" s="25" customFormat="1" ht="65.25" customHeight="1">
      <c r="A610" s="182">
        <v>609</v>
      </c>
      <c r="B610" s="185" t="s">
        <v>2637</v>
      </c>
      <c r="C610" s="223" t="s">
        <v>241</v>
      </c>
      <c r="D610" s="224" t="s">
        <v>11</v>
      </c>
      <c r="E610" s="185"/>
      <c r="F610" s="185" t="s">
        <v>4789</v>
      </c>
      <c r="G610" s="185" t="s">
        <v>6177</v>
      </c>
      <c r="H610" s="185">
        <v>89142715155</v>
      </c>
      <c r="I610" s="121" t="s">
        <v>6178</v>
      </c>
      <c r="J610" s="185" t="s">
        <v>4790</v>
      </c>
      <c r="K610" s="185"/>
      <c r="L610" s="124"/>
      <c r="M610" s="125"/>
      <c r="N610" s="125"/>
      <c r="O610" s="125"/>
      <c r="P610" s="125"/>
      <c r="Q610" s="125"/>
      <c r="R610" s="125"/>
      <c r="S610" s="125"/>
      <c r="T610" s="125"/>
      <c r="U610" s="125"/>
      <c r="V610" s="125"/>
      <c r="W610" s="125"/>
    </row>
    <row r="611" spans="1:23" s="25" customFormat="1" ht="65.25" customHeight="1">
      <c r="A611" s="182">
        <v>610</v>
      </c>
      <c r="B611" s="185" t="s">
        <v>2637</v>
      </c>
      <c r="C611" s="223" t="s">
        <v>241</v>
      </c>
      <c r="D611" s="224" t="s">
        <v>11</v>
      </c>
      <c r="E611" s="185"/>
      <c r="F611" s="185" t="s">
        <v>4791</v>
      </c>
      <c r="G611" s="185" t="s">
        <v>6177</v>
      </c>
      <c r="H611" s="185">
        <v>89142715155</v>
      </c>
      <c r="I611" s="121" t="s">
        <v>6178</v>
      </c>
      <c r="J611" s="185" t="s">
        <v>4792</v>
      </c>
      <c r="K611" s="185"/>
      <c r="L611" s="124"/>
      <c r="M611" s="125"/>
      <c r="N611" s="125"/>
      <c r="O611" s="125"/>
      <c r="P611" s="125"/>
      <c r="Q611" s="125"/>
      <c r="R611" s="125"/>
      <c r="S611" s="125"/>
      <c r="T611" s="125"/>
      <c r="U611" s="125"/>
      <c r="V611" s="125"/>
      <c r="W611" s="125"/>
    </row>
    <row r="612" spans="1:23" s="25" customFormat="1" ht="65.25" customHeight="1">
      <c r="A612" s="182">
        <v>611</v>
      </c>
      <c r="B612" s="185" t="s">
        <v>2637</v>
      </c>
      <c r="C612" s="223" t="s">
        <v>241</v>
      </c>
      <c r="D612" s="224" t="s">
        <v>11</v>
      </c>
      <c r="E612" s="185"/>
      <c r="F612" s="185" t="s">
        <v>4793</v>
      </c>
      <c r="G612" s="185" t="s">
        <v>6177</v>
      </c>
      <c r="H612" s="185">
        <v>89142715155</v>
      </c>
      <c r="I612" s="121" t="s">
        <v>6178</v>
      </c>
      <c r="J612" s="185" t="s">
        <v>4794</v>
      </c>
      <c r="K612" s="185"/>
      <c r="L612" s="124"/>
      <c r="M612" s="125"/>
      <c r="N612" s="125"/>
      <c r="O612" s="125"/>
      <c r="P612" s="125"/>
      <c r="Q612" s="125"/>
      <c r="R612" s="125"/>
      <c r="S612" s="125"/>
      <c r="T612" s="125"/>
      <c r="U612" s="125"/>
      <c r="V612" s="125"/>
      <c r="W612" s="125"/>
    </row>
    <row r="613" spans="1:23" s="25" customFormat="1" ht="65.25" customHeight="1">
      <c r="A613" s="182">
        <v>612</v>
      </c>
      <c r="B613" s="185" t="s">
        <v>2637</v>
      </c>
      <c r="C613" s="223" t="s">
        <v>241</v>
      </c>
      <c r="D613" s="224" t="s">
        <v>11</v>
      </c>
      <c r="E613" s="185"/>
      <c r="F613" s="185" t="s">
        <v>4795</v>
      </c>
      <c r="G613" s="185" t="s">
        <v>6177</v>
      </c>
      <c r="H613" s="185">
        <v>89142715155</v>
      </c>
      <c r="I613" s="121" t="s">
        <v>6178</v>
      </c>
      <c r="J613" s="185" t="s">
        <v>4796</v>
      </c>
      <c r="K613" s="185"/>
      <c r="L613" s="124"/>
      <c r="M613" s="125"/>
      <c r="N613" s="125"/>
      <c r="O613" s="125"/>
      <c r="P613" s="125"/>
      <c r="Q613" s="125"/>
      <c r="R613" s="125"/>
      <c r="S613" s="125"/>
      <c r="T613" s="125"/>
      <c r="U613" s="125"/>
      <c r="V613" s="125"/>
      <c r="W613" s="125"/>
    </row>
    <row r="614" spans="1:23" s="25" customFormat="1" ht="65.25" customHeight="1">
      <c r="A614" s="182">
        <v>613</v>
      </c>
      <c r="B614" s="185" t="s">
        <v>2637</v>
      </c>
      <c r="C614" s="223" t="s">
        <v>241</v>
      </c>
      <c r="D614" s="224" t="s">
        <v>11</v>
      </c>
      <c r="E614" s="185"/>
      <c r="F614" s="185" t="s">
        <v>4797</v>
      </c>
      <c r="G614" s="185" t="s">
        <v>6177</v>
      </c>
      <c r="H614" s="185">
        <v>89142715155</v>
      </c>
      <c r="I614" s="121" t="s">
        <v>6178</v>
      </c>
      <c r="J614" s="185" t="s">
        <v>4798</v>
      </c>
      <c r="K614" s="185"/>
      <c r="L614" s="124"/>
      <c r="M614" s="125"/>
      <c r="N614" s="125"/>
      <c r="O614" s="125"/>
      <c r="P614" s="125"/>
      <c r="Q614" s="125"/>
      <c r="R614" s="125"/>
      <c r="S614" s="125"/>
      <c r="T614" s="125"/>
      <c r="U614" s="125"/>
      <c r="V614" s="125"/>
      <c r="W614" s="125"/>
    </row>
    <row r="615" spans="1:23" s="25" customFormat="1" ht="65.25" customHeight="1">
      <c r="A615" s="182">
        <v>614</v>
      </c>
      <c r="B615" s="185" t="s">
        <v>2637</v>
      </c>
      <c r="C615" s="223" t="s">
        <v>241</v>
      </c>
      <c r="D615" s="224" t="s">
        <v>11</v>
      </c>
      <c r="E615" s="185"/>
      <c r="F615" s="185" t="s">
        <v>4799</v>
      </c>
      <c r="G615" s="185" t="s">
        <v>6177</v>
      </c>
      <c r="H615" s="185">
        <v>89142715155</v>
      </c>
      <c r="I615" s="121" t="s">
        <v>6178</v>
      </c>
      <c r="J615" s="185" t="s">
        <v>4800</v>
      </c>
      <c r="K615" s="185"/>
      <c r="L615" s="124"/>
      <c r="M615" s="125"/>
      <c r="N615" s="125"/>
      <c r="O615" s="125"/>
      <c r="P615" s="125"/>
      <c r="Q615" s="125"/>
      <c r="R615" s="125"/>
      <c r="S615" s="125"/>
      <c r="T615" s="125"/>
      <c r="U615" s="125"/>
      <c r="V615" s="125"/>
      <c r="W615" s="125"/>
    </row>
    <row r="616" spans="1:23" s="25" customFormat="1" ht="65.25" customHeight="1">
      <c r="A616" s="182">
        <v>615</v>
      </c>
      <c r="B616" s="185" t="s">
        <v>2637</v>
      </c>
      <c r="C616" s="223" t="s">
        <v>241</v>
      </c>
      <c r="D616" s="224" t="s">
        <v>11</v>
      </c>
      <c r="E616" s="185"/>
      <c r="F616" s="185" t="s">
        <v>4801</v>
      </c>
      <c r="G616" s="185" t="s">
        <v>6177</v>
      </c>
      <c r="H616" s="185">
        <v>89142715155</v>
      </c>
      <c r="I616" s="121" t="s">
        <v>6178</v>
      </c>
      <c r="J616" s="185" t="s">
        <v>4802</v>
      </c>
      <c r="K616" s="185"/>
      <c r="L616" s="124"/>
      <c r="M616" s="125"/>
      <c r="N616" s="125"/>
      <c r="O616" s="125"/>
      <c r="P616" s="125"/>
      <c r="Q616" s="125"/>
      <c r="R616" s="125"/>
      <c r="S616" s="125"/>
      <c r="T616" s="125"/>
      <c r="U616" s="125"/>
      <c r="V616" s="125"/>
      <c r="W616" s="125"/>
    </row>
    <row r="617" spans="1:23" s="25" customFormat="1" ht="65.25" customHeight="1">
      <c r="A617" s="182">
        <v>616</v>
      </c>
      <c r="B617" s="185" t="s">
        <v>2637</v>
      </c>
      <c r="C617" s="223" t="s">
        <v>241</v>
      </c>
      <c r="D617" s="224" t="s">
        <v>11</v>
      </c>
      <c r="E617" s="185"/>
      <c r="F617" s="185" t="s">
        <v>4803</v>
      </c>
      <c r="G617" s="185" t="s">
        <v>6177</v>
      </c>
      <c r="H617" s="185">
        <v>89142715155</v>
      </c>
      <c r="I617" s="121" t="s">
        <v>6178</v>
      </c>
      <c r="J617" s="185" t="s">
        <v>4804</v>
      </c>
      <c r="K617" s="185"/>
      <c r="L617" s="124"/>
      <c r="M617" s="125"/>
      <c r="N617" s="125"/>
      <c r="O617" s="125"/>
      <c r="P617" s="125"/>
      <c r="Q617" s="125"/>
      <c r="R617" s="125"/>
      <c r="S617" s="125"/>
      <c r="T617" s="125"/>
      <c r="U617" s="125"/>
      <c r="V617" s="125"/>
      <c r="W617" s="125"/>
    </row>
    <row r="618" spans="1:23" s="25" customFormat="1" ht="65.25" customHeight="1">
      <c r="A618" s="182">
        <v>617</v>
      </c>
      <c r="B618" s="185" t="s">
        <v>2637</v>
      </c>
      <c r="C618" s="223" t="s">
        <v>241</v>
      </c>
      <c r="D618" s="224" t="s">
        <v>11</v>
      </c>
      <c r="E618" s="185"/>
      <c r="F618" s="185" t="s">
        <v>4805</v>
      </c>
      <c r="G618" s="185" t="s">
        <v>6177</v>
      </c>
      <c r="H618" s="185">
        <v>89142715155</v>
      </c>
      <c r="I618" s="121" t="s">
        <v>6178</v>
      </c>
      <c r="J618" s="185" t="s">
        <v>4806</v>
      </c>
      <c r="K618" s="185"/>
      <c r="L618" s="124"/>
      <c r="M618" s="125"/>
      <c r="N618" s="125"/>
      <c r="O618" s="125"/>
      <c r="P618" s="125"/>
      <c r="Q618" s="125"/>
      <c r="R618" s="125"/>
      <c r="S618" s="125"/>
      <c r="T618" s="125"/>
      <c r="U618" s="125"/>
      <c r="V618" s="125"/>
      <c r="W618" s="125"/>
    </row>
    <row r="619" spans="1:23" s="25" customFormat="1" ht="65.25" customHeight="1">
      <c r="A619" s="182">
        <v>618</v>
      </c>
      <c r="B619" s="185" t="s">
        <v>2637</v>
      </c>
      <c r="C619" s="223" t="s">
        <v>241</v>
      </c>
      <c r="D619" s="224" t="s">
        <v>11</v>
      </c>
      <c r="E619" s="185"/>
      <c r="F619" s="185" t="s">
        <v>4807</v>
      </c>
      <c r="G619" s="185" t="s">
        <v>6177</v>
      </c>
      <c r="H619" s="185">
        <v>89142715155</v>
      </c>
      <c r="I619" s="121" t="s">
        <v>6178</v>
      </c>
      <c r="J619" s="185" t="s">
        <v>4808</v>
      </c>
      <c r="K619" s="185"/>
      <c r="L619" s="124"/>
      <c r="M619" s="125"/>
      <c r="N619" s="125"/>
      <c r="O619" s="125"/>
      <c r="P619" s="125"/>
      <c r="Q619" s="125"/>
      <c r="R619" s="125"/>
      <c r="S619" s="125"/>
      <c r="T619" s="125"/>
      <c r="U619" s="125"/>
      <c r="V619" s="125"/>
      <c r="W619" s="125"/>
    </row>
    <row r="620" spans="1:23" s="25" customFormat="1" ht="65.25" customHeight="1">
      <c r="A620" s="182">
        <v>619</v>
      </c>
      <c r="B620" s="185" t="s">
        <v>2637</v>
      </c>
      <c r="C620" s="223" t="s">
        <v>241</v>
      </c>
      <c r="D620" s="224" t="s">
        <v>11</v>
      </c>
      <c r="E620" s="185"/>
      <c r="F620" s="185" t="s">
        <v>4809</v>
      </c>
      <c r="G620" s="185" t="s">
        <v>6177</v>
      </c>
      <c r="H620" s="185">
        <v>89142715155</v>
      </c>
      <c r="I620" s="121" t="s">
        <v>6178</v>
      </c>
      <c r="J620" s="185" t="s">
        <v>6444</v>
      </c>
      <c r="K620" s="185"/>
      <c r="L620" s="124"/>
      <c r="M620" s="125"/>
      <c r="N620" s="125"/>
      <c r="O620" s="125"/>
      <c r="P620" s="125"/>
      <c r="Q620" s="125"/>
      <c r="R620" s="125"/>
      <c r="S620" s="125"/>
      <c r="T620" s="125"/>
      <c r="U620" s="125"/>
      <c r="V620" s="125"/>
      <c r="W620" s="125"/>
    </row>
    <row r="621" spans="1:23" s="25" customFormat="1" ht="65.25" customHeight="1">
      <c r="A621" s="182">
        <v>620</v>
      </c>
      <c r="B621" s="185" t="s">
        <v>2637</v>
      </c>
      <c r="C621" s="223" t="s">
        <v>241</v>
      </c>
      <c r="D621" s="224" t="s">
        <v>11</v>
      </c>
      <c r="E621" s="185"/>
      <c r="F621" s="185" t="s">
        <v>4810</v>
      </c>
      <c r="G621" s="185" t="s">
        <v>6177</v>
      </c>
      <c r="H621" s="185">
        <v>89142715155</v>
      </c>
      <c r="I621" s="121" t="s">
        <v>6178</v>
      </c>
      <c r="J621" s="185" t="s">
        <v>4811</v>
      </c>
      <c r="K621" s="185"/>
      <c r="L621" s="124"/>
      <c r="M621" s="125"/>
      <c r="N621" s="125"/>
      <c r="O621" s="125"/>
      <c r="P621" s="125"/>
      <c r="Q621" s="125"/>
      <c r="R621" s="125"/>
      <c r="S621" s="125"/>
      <c r="T621" s="125"/>
      <c r="U621" s="125"/>
      <c r="V621" s="125"/>
      <c r="W621" s="125"/>
    </row>
    <row r="622" spans="1:23" s="25" customFormat="1" ht="65.25" customHeight="1">
      <c r="A622" s="182">
        <v>621</v>
      </c>
      <c r="B622" s="185" t="s">
        <v>2637</v>
      </c>
      <c r="C622" s="223" t="s">
        <v>241</v>
      </c>
      <c r="D622" s="224" t="s">
        <v>11</v>
      </c>
      <c r="E622" s="185"/>
      <c r="F622" s="185" t="s">
        <v>4812</v>
      </c>
      <c r="G622" s="185" t="s">
        <v>6177</v>
      </c>
      <c r="H622" s="185">
        <v>89142715155</v>
      </c>
      <c r="I622" s="121" t="s">
        <v>6178</v>
      </c>
      <c r="J622" s="185" t="s">
        <v>4813</v>
      </c>
      <c r="K622" s="185"/>
      <c r="L622" s="124"/>
      <c r="M622" s="125"/>
      <c r="N622" s="125"/>
      <c r="O622" s="125"/>
      <c r="P622" s="125"/>
      <c r="Q622" s="125"/>
      <c r="R622" s="125"/>
      <c r="S622" s="125"/>
      <c r="T622" s="125"/>
      <c r="U622" s="125"/>
      <c r="V622" s="125"/>
      <c r="W622" s="125"/>
    </row>
    <row r="623" spans="1:23" s="25" customFormat="1" ht="65.25" customHeight="1">
      <c r="A623" s="182">
        <v>622</v>
      </c>
      <c r="B623" s="185" t="s">
        <v>2637</v>
      </c>
      <c r="C623" s="223" t="s">
        <v>241</v>
      </c>
      <c r="D623" s="224" t="s">
        <v>11</v>
      </c>
      <c r="E623" s="185"/>
      <c r="F623" s="185" t="s">
        <v>4814</v>
      </c>
      <c r="G623" s="185" t="s">
        <v>6177</v>
      </c>
      <c r="H623" s="185">
        <v>89142715155</v>
      </c>
      <c r="I623" s="121" t="s">
        <v>6178</v>
      </c>
      <c r="J623" s="185" t="s">
        <v>4815</v>
      </c>
      <c r="K623" s="185"/>
      <c r="L623" s="124"/>
      <c r="M623" s="125"/>
      <c r="N623" s="125"/>
      <c r="O623" s="125"/>
      <c r="P623" s="125"/>
      <c r="Q623" s="125"/>
      <c r="R623" s="125"/>
      <c r="S623" s="125"/>
      <c r="T623" s="125"/>
      <c r="U623" s="125"/>
      <c r="V623" s="125"/>
      <c r="W623" s="125"/>
    </row>
    <row r="624" spans="1:23" s="25" customFormat="1" ht="65.25" customHeight="1">
      <c r="A624" s="182">
        <v>623</v>
      </c>
      <c r="B624" s="185" t="s">
        <v>2637</v>
      </c>
      <c r="C624" s="223" t="s">
        <v>241</v>
      </c>
      <c r="D624" s="224" t="s">
        <v>11</v>
      </c>
      <c r="E624" s="185"/>
      <c r="F624" s="185" t="s">
        <v>4816</v>
      </c>
      <c r="G624" s="185" t="s">
        <v>6177</v>
      </c>
      <c r="H624" s="185">
        <v>89142715155</v>
      </c>
      <c r="I624" s="121" t="s">
        <v>6178</v>
      </c>
      <c r="J624" s="185" t="s">
        <v>4817</v>
      </c>
      <c r="K624" s="185"/>
      <c r="L624" s="124"/>
      <c r="M624" s="125"/>
      <c r="N624" s="125"/>
      <c r="O624" s="125"/>
      <c r="P624" s="125"/>
      <c r="Q624" s="125"/>
      <c r="R624" s="125"/>
      <c r="S624" s="125"/>
      <c r="T624" s="125"/>
      <c r="U624" s="125"/>
      <c r="V624" s="125"/>
      <c r="W624" s="125"/>
    </row>
    <row r="625" spans="1:23" s="25" customFormat="1" ht="65.25" customHeight="1">
      <c r="A625" s="182">
        <v>624</v>
      </c>
      <c r="B625" s="185" t="s">
        <v>2637</v>
      </c>
      <c r="C625" s="223" t="s">
        <v>241</v>
      </c>
      <c r="D625" s="224" t="s">
        <v>11</v>
      </c>
      <c r="E625" s="185"/>
      <c r="F625" s="185" t="s">
        <v>4818</v>
      </c>
      <c r="G625" s="185" t="s">
        <v>6177</v>
      </c>
      <c r="H625" s="185">
        <v>89142715155</v>
      </c>
      <c r="I625" s="121" t="s">
        <v>6178</v>
      </c>
      <c r="J625" s="185" t="s">
        <v>4819</v>
      </c>
      <c r="K625" s="185"/>
      <c r="L625" s="124"/>
      <c r="M625" s="125"/>
      <c r="N625" s="125"/>
      <c r="O625" s="125"/>
      <c r="P625" s="125"/>
      <c r="Q625" s="125"/>
      <c r="R625" s="125"/>
      <c r="S625" s="125"/>
      <c r="T625" s="125"/>
      <c r="U625" s="125"/>
      <c r="V625" s="125"/>
      <c r="W625" s="125"/>
    </row>
    <row r="626" spans="1:23" s="25" customFormat="1" ht="65.25" customHeight="1">
      <c r="A626" s="182">
        <v>625</v>
      </c>
      <c r="B626" s="185" t="s">
        <v>2637</v>
      </c>
      <c r="C626" s="223" t="s">
        <v>241</v>
      </c>
      <c r="D626" s="224" t="s">
        <v>11</v>
      </c>
      <c r="E626" s="185"/>
      <c r="F626" s="185" t="s">
        <v>4820</v>
      </c>
      <c r="G626" s="185" t="s">
        <v>6177</v>
      </c>
      <c r="H626" s="185">
        <v>89142715155</v>
      </c>
      <c r="I626" s="121" t="s">
        <v>6178</v>
      </c>
      <c r="J626" s="185" t="s">
        <v>4821</v>
      </c>
      <c r="K626" s="185"/>
      <c r="L626" s="124"/>
      <c r="M626" s="125"/>
      <c r="N626" s="125"/>
      <c r="O626" s="125"/>
      <c r="P626" s="125"/>
      <c r="Q626" s="125"/>
      <c r="R626" s="125"/>
      <c r="S626" s="125"/>
      <c r="T626" s="125"/>
      <c r="U626" s="125"/>
      <c r="V626" s="125"/>
      <c r="W626" s="125"/>
    </row>
    <row r="627" spans="1:23" s="25" customFormat="1" ht="65.25" customHeight="1">
      <c r="A627" s="182">
        <v>626</v>
      </c>
      <c r="B627" s="185" t="s">
        <v>2637</v>
      </c>
      <c r="C627" s="223" t="s">
        <v>241</v>
      </c>
      <c r="D627" s="224" t="s">
        <v>11</v>
      </c>
      <c r="E627" s="185"/>
      <c r="F627" s="185" t="s">
        <v>4822</v>
      </c>
      <c r="G627" s="185" t="s">
        <v>6177</v>
      </c>
      <c r="H627" s="185">
        <v>89142715155</v>
      </c>
      <c r="I627" s="121" t="s">
        <v>6178</v>
      </c>
      <c r="J627" s="185" t="s">
        <v>4823</v>
      </c>
      <c r="K627" s="185"/>
      <c r="L627" s="124"/>
      <c r="M627" s="125"/>
      <c r="N627" s="125"/>
      <c r="O627" s="125"/>
      <c r="P627" s="125"/>
      <c r="Q627" s="125"/>
      <c r="R627" s="125"/>
      <c r="S627" s="125"/>
      <c r="T627" s="125"/>
      <c r="U627" s="125"/>
      <c r="V627" s="125"/>
      <c r="W627" s="125"/>
    </row>
    <row r="628" spans="1:23" s="25" customFormat="1" ht="65.25" customHeight="1">
      <c r="A628" s="182">
        <v>627</v>
      </c>
      <c r="B628" s="185" t="s">
        <v>2637</v>
      </c>
      <c r="C628" s="223" t="s">
        <v>241</v>
      </c>
      <c r="D628" s="224" t="s">
        <v>11</v>
      </c>
      <c r="E628" s="185"/>
      <c r="F628" s="185" t="s">
        <v>4824</v>
      </c>
      <c r="G628" s="185" t="s">
        <v>6177</v>
      </c>
      <c r="H628" s="185">
        <v>89142715155</v>
      </c>
      <c r="I628" s="121" t="s">
        <v>6178</v>
      </c>
      <c r="J628" s="185" t="s">
        <v>4825</v>
      </c>
      <c r="K628" s="185"/>
      <c r="L628" s="124"/>
      <c r="M628" s="125"/>
      <c r="N628" s="125"/>
      <c r="O628" s="125"/>
      <c r="P628" s="125"/>
      <c r="Q628" s="125"/>
      <c r="R628" s="125"/>
      <c r="S628" s="125"/>
      <c r="T628" s="125"/>
      <c r="U628" s="125"/>
      <c r="V628" s="125"/>
      <c r="W628" s="125"/>
    </row>
    <row r="629" spans="1:23" s="25" customFormat="1" ht="65.25" customHeight="1">
      <c r="A629" s="182">
        <v>628</v>
      </c>
      <c r="B629" s="185" t="s">
        <v>2637</v>
      </c>
      <c r="C629" s="223" t="s">
        <v>241</v>
      </c>
      <c r="D629" s="224" t="s">
        <v>11</v>
      </c>
      <c r="E629" s="185"/>
      <c r="F629" s="185" t="s">
        <v>4826</v>
      </c>
      <c r="G629" s="185" t="s">
        <v>6177</v>
      </c>
      <c r="H629" s="185">
        <v>89142715155</v>
      </c>
      <c r="I629" s="121" t="s">
        <v>6178</v>
      </c>
      <c r="J629" s="185" t="s">
        <v>4827</v>
      </c>
      <c r="K629" s="185"/>
      <c r="L629" s="124"/>
      <c r="M629" s="125"/>
      <c r="N629" s="125"/>
      <c r="O629" s="125"/>
      <c r="P629" s="125"/>
      <c r="Q629" s="125"/>
      <c r="R629" s="125"/>
      <c r="S629" s="125"/>
      <c r="T629" s="125"/>
      <c r="U629" s="125"/>
      <c r="V629" s="125"/>
      <c r="W629" s="125"/>
    </row>
    <row r="630" spans="1:23" s="25" customFormat="1" ht="65.25" customHeight="1">
      <c r="A630" s="182">
        <v>629</v>
      </c>
      <c r="B630" s="185" t="s">
        <v>2637</v>
      </c>
      <c r="C630" s="223" t="s">
        <v>241</v>
      </c>
      <c r="D630" s="224" t="s">
        <v>11</v>
      </c>
      <c r="E630" s="185"/>
      <c r="F630" s="185" t="s">
        <v>4828</v>
      </c>
      <c r="G630" s="185" t="s">
        <v>6177</v>
      </c>
      <c r="H630" s="185">
        <v>89142715155</v>
      </c>
      <c r="I630" s="121" t="s">
        <v>6178</v>
      </c>
      <c r="J630" s="185" t="s">
        <v>4829</v>
      </c>
      <c r="K630" s="185"/>
      <c r="L630" s="124"/>
      <c r="M630" s="125"/>
      <c r="N630" s="125"/>
      <c r="O630" s="125"/>
      <c r="P630" s="125"/>
      <c r="Q630" s="125"/>
      <c r="R630" s="125"/>
      <c r="S630" s="125"/>
      <c r="T630" s="125"/>
      <c r="U630" s="125"/>
      <c r="V630" s="125"/>
      <c r="W630" s="125"/>
    </row>
    <row r="631" spans="1:23" s="25" customFormat="1" ht="65.25" customHeight="1">
      <c r="A631" s="182">
        <v>630</v>
      </c>
      <c r="B631" s="185" t="s">
        <v>2637</v>
      </c>
      <c r="C631" s="223" t="s">
        <v>241</v>
      </c>
      <c r="D631" s="224" t="s">
        <v>11</v>
      </c>
      <c r="E631" s="185"/>
      <c r="F631" s="185" t="s">
        <v>4830</v>
      </c>
      <c r="G631" s="185" t="s">
        <v>6177</v>
      </c>
      <c r="H631" s="185">
        <v>89142715155</v>
      </c>
      <c r="I631" s="121" t="s">
        <v>6178</v>
      </c>
      <c r="J631" s="185" t="s">
        <v>4831</v>
      </c>
      <c r="K631" s="185"/>
      <c r="L631" s="124"/>
      <c r="M631" s="125"/>
      <c r="N631" s="125"/>
      <c r="O631" s="125"/>
      <c r="P631" s="125"/>
      <c r="Q631" s="125"/>
      <c r="R631" s="125"/>
      <c r="S631" s="125"/>
      <c r="T631" s="125"/>
      <c r="U631" s="125"/>
      <c r="V631" s="125"/>
      <c r="W631" s="125"/>
    </row>
    <row r="632" spans="1:23" s="25" customFormat="1" ht="65.25" customHeight="1">
      <c r="A632" s="182">
        <v>631</v>
      </c>
      <c r="B632" s="185" t="s">
        <v>2637</v>
      </c>
      <c r="C632" s="223" t="s">
        <v>241</v>
      </c>
      <c r="D632" s="224" t="s">
        <v>11</v>
      </c>
      <c r="E632" s="185"/>
      <c r="F632" s="185" t="s">
        <v>4832</v>
      </c>
      <c r="G632" s="185" t="s">
        <v>6177</v>
      </c>
      <c r="H632" s="185">
        <v>89142715155</v>
      </c>
      <c r="I632" s="121" t="s">
        <v>6178</v>
      </c>
      <c r="J632" s="185" t="s">
        <v>4833</v>
      </c>
      <c r="K632" s="185"/>
      <c r="L632" s="124"/>
      <c r="M632" s="125"/>
      <c r="N632" s="125"/>
      <c r="O632" s="125"/>
      <c r="P632" s="125"/>
      <c r="Q632" s="125"/>
      <c r="R632" s="125"/>
      <c r="S632" s="125"/>
      <c r="T632" s="125"/>
      <c r="U632" s="125"/>
      <c r="V632" s="125"/>
      <c r="W632" s="125"/>
    </row>
    <row r="633" spans="1:23" s="25" customFormat="1" ht="65.25" customHeight="1">
      <c r="A633" s="182">
        <v>632</v>
      </c>
      <c r="B633" s="185" t="s">
        <v>2637</v>
      </c>
      <c r="C633" s="223" t="s">
        <v>241</v>
      </c>
      <c r="D633" s="224" t="s">
        <v>11</v>
      </c>
      <c r="E633" s="185"/>
      <c r="F633" s="185" t="s">
        <v>4834</v>
      </c>
      <c r="G633" s="185" t="s">
        <v>6177</v>
      </c>
      <c r="H633" s="185">
        <v>89142715155</v>
      </c>
      <c r="I633" s="121" t="s">
        <v>6178</v>
      </c>
      <c r="J633" s="185" t="s">
        <v>4835</v>
      </c>
      <c r="K633" s="185"/>
      <c r="L633" s="124"/>
      <c r="M633" s="125"/>
      <c r="N633" s="125"/>
      <c r="O633" s="125"/>
      <c r="P633" s="125"/>
      <c r="Q633" s="125"/>
      <c r="R633" s="125"/>
      <c r="S633" s="125"/>
      <c r="T633" s="125"/>
      <c r="U633" s="125"/>
      <c r="V633" s="125"/>
      <c r="W633" s="125"/>
    </row>
    <row r="634" spans="1:23" s="25" customFormat="1" ht="65.25" customHeight="1">
      <c r="A634" s="182">
        <v>633</v>
      </c>
      <c r="B634" s="185" t="s">
        <v>2637</v>
      </c>
      <c r="C634" s="223" t="s">
        <v>241</v>
      </c>
      <c r="D634" s="224" t="s">
        <v>11</v>
      </c>
      <c r="E634" s="185"/>
      <c r="F634" s="185" t="s">
        <v>4836</v>
      </c>
      <c r="G634" s="185" t="s">
        <v>6177</v>
      </c>
      <c r="H634" s="185">
        <v>89142715155</v>
      </c>
      <c r="I634" s="121" t="s">
        <v>6178</v>
      </c>
      <c r="J634" s="185" t="s">
        <v>4837</v>
      </c>
      <c r="K634" s="185"/>
      <c r="L634" s="124"/>
      <c r="M634" s="125"/>
      <c r="N634" s="125"/>
      <c r="O634" s="125"/>
      <c r="P634" s="125"/>
      <c r="Q634" s="125"/>
      <c r="R634" s="125"/>
      <c r="S634" s="125"/>
      <c r="T634" s="125"/>
      <c r="U634" s="125"/>
      <c r="V634" s="125"/>
      <c r="W634" s="125"/>
    </row>
    <row r="635" spans="1:23" s="25" customFormat="1" ht="65.25" customHeight="1">
      <c r="A635" s="182">
        <v>634</v>
      </c>
      <c r="B635" s="185" t="s">
        <v>2637</v>
      </c>
      <c r="C635" s="223" t="s">
        <v>241</v>
      </c>
      <c r="D635" s="224" t="s">
        <v>11</v>
      </c>
      <c r="E635" s="185"/>
      <c r="F635" s="185" t="s">
        <v>4838</v>
      </c>
      <c r="G635" s="185" t="s">
        <v>6177</v>
      </c>
      <c r="H635" s="185">
        <v>89142715155</v>
      </c>
      <c r="I635" s="121" t="s">
        <v>6178</v>
      </c>
      <c r="J635" s="185" t="s">
        <v>4839</v>
      </c>
      <c r="K635" s="185"/>
      <c r="L635" s="124"/>
      <c r="M635" s="125"/>
      <c r="N635" s="125"/>
      <c r="O635" s="125"/>
      <c r="P635" s="125"/>
      <c r="Q635" s="125"/>
      <c r="R635" s="125"/>
      <c r="S635" s="125"/>
      <c r="T635" s="125"/>
      <c r="U635" s="125"/>
      <c r="V635" s="125"/>
      <c r="W635" s="125"/>
    </row>
    <row r="636" spans="1:23" s="25" customFormat="1" ht="65.25" customHeight="1">
      <c r="A636" s="182">
        <v>635</v>
      </c>
      <c r="B636" s="185" t="s">
        <v>2637</v>
      </c>
      <c r="C636" s="223" t="s">
        <v>241</v>
      </c>
      <c r="D636" s="224" t="s">
        <v>11</v>
      </c>
      <c r="E636" s="185"/>
      <c r="F636" s="185" t="s">
        <v>4840</v>
      </c>
      <c r="G636" s="185" t="s">
        <v>6177</v>
      </c>
      <c r="H636" s="185">
        <v>89142715155</v>
      </c>
      <c r="I636" s="121" t="s">
        <v>6178</v>
      </c>
      <c r="J636" s="185" t="s">
        <v>4841</v>
      </c>
      <c r="K636" s="185"/>
      <c r="L636" s="124"/>
      <c r="M636" s="125"/>
      <c r="N636" s="125"/>
      <c r="O636" s="125"/>
      <c r="P636" s="125"/>
      <c r="Q636" s="125"/>
      <c r="R636" s="125"/>
      <c r="S636" s="125"/>
      <c r="T636" s="125"/>
      <c r="U636" s="125"/>
      <c r="V636" s="125"/>
      <c r="W636" s="125"/>
    </row>
    <row r="637" spans="1:23" s="25" customFormat="1" ht="65.25" customHeight="1">
      <c r="A637" s="182">
        <v>636</v>
      </c>
      <c r="B637" s="185" t="s">
        <v>2637</v>
      </c>
      <c r="C637" s="223" t="s">
        <v>241</v>
      </c>
      <c r="D637" s="224" t="s">
        <v>11</v>
      </c>
      <c r="E637" s="185"/>
      <c r="F637" s="185" t="s">
        <v>4842</v>
      </c>
      <c r="G637" s="185" t="s">
        <v>6177</v>
      </c>
      <c r="H637" s="185">
        <v>89142715155</v>
      </c>
      <c r="I637" s="121" t="s">
        <v>6178</v>
      </c>
      <c r="J637" s="185" t="s">
        <v>4843</v>
      </c>
      <c r="K637" s="185"/>
      <c r="L637" s="124"/>
      <c r="M637" s="125"/>
      <c r="N637" s="125"/>
      <c r="O637" s="125"/>
      <c r="P637" s="125"/>
      <c r="Q637" s="125"/>
      <c r="R637" s="125"/>
      <c r="S637" s="125"/>
      <c r="T637" s="125"/>
      <c r="U637" s="125"/>
      <c r="V637" s="125"/>
      <c r="W637" s="125"/>
    </row>
    <row r="638" spans="1:23" s="25" customFormat="1" ht="65.25" customHeight="1">
      <c r="A638" s="182">
        <v>637</v>
      </c>
      <c r="B638" s="185" t="s">
        <v>2637</v>
      </c>
      <c r="C638" s="223" t="s">
        <v>241</v>
      </c>
      <c r="D638" s="224" t="s">
        <v>11</v>
      </c>
      <c r="E638" s="185"/>
      <c r="F638" s="185" t="s">
        <v>4844</v>
      </c>
      <c r="G638" s="185" t="s">
        <v>6177</v>
      </c>
      <c r="H638" s="185">
        <v>89142715155</v>
      </c>
      <c r="I638" s="121" t="s">
        <v>6178</v>
      </c>
      <c r="J638" s="185" t="s">
        <v>4845</v>
      </c>
      <c r="K638" s="185"/>
      <c r="L638" s="124"/>
      <c r="M638" s="125"/>
      <c r="N638" s="125"/>
      <c r="O638" s="125"/>
      <c r="P638" s="125"/>
      <c r="Q638" s="125"/>
      <c r="R638" s="125"/>
      <c r="S638" s="125"/>
      <c r="T638" s="125"/>
      <c r="U638" s="125"/>
      <c r="V638" s="125"/>
      <c r="W638" s="125"/>
    </row>
    <row r="639" spans="1:23" s="25" customFormat="1" ht="65.25" customHeight="1">
      <c r="A639" s="182">
        <v>638</v>
      </c>
      <c r="B639" s="185" t="s">
        <v>2637</v>
      </c>
      <c r="C639" s="223" t="s">
        <v>241</v>
      </c>
      <c r="D639" s="224" t="s">
        <v>11</v>
      </c>
      <c r="E639" s="185"/>
      <c r="F639" s="185" t="s">
        <v>4846</v>
      </c>
      <c r="G639" s="185" t="s">
        <v>6177</v>
      </c>
      <c r="H639" s="185">
        <v>89142715155</v>
      </c>
      <c r="I639" s="121" t="s">
        <v>6178</v>
      </c>
      <c r="J639" s="185" t="s">
        <v>4847</v>
      </c>
      <c r="K639" s="185"/>
      <c r="L639" s="124"/>
      <c r="M639" s="125"/>
      <c r="N639" s="125"/>
      <c r="O639" s="125"/>
      <c r="P639" s="125"/>
      <c r="Q639" s="125"/>
      <c r="R639" s="125"/>
      <c r="S639" s="125"/>
      <c r="T639" s="125"/>
      <c r="U639" s="125"/>
      <c r="V639" s="125"/>
      <c r="W639" s="125"/>
    </row>
    <row r="640" spans="1:23" s="25" customFormat="1" ht="65.25" customHeight="1">
      <c r="A640" s="182">
        <v>639</v>
      </c>
      <c r="B640" s="185" t="s">
        <v>2637</v>
      </c>
      <c r="C640" s="223" t="s">
        <v>241</v>
      </c>
      <c r="D640" s="224" t="s">
        <v>11</v>
      </c>
      <c r="E640" s="185"/>
      <c r="F640" s="185" t="s">
        <v>4848</v>
      </c>
      <c r="G640" s="185" t="s">
        <v>6177</v>
      </c>
      <c r="H640" s="185">
        <v>89142715155</v>
      </c>
      <c r="I640" s="121" t="s">
        <v>6178</v>
      </c>
      <c r="J640" s="185" t="s">
        <v>4849</v>
      </c>
      <c r="K640" s="185"/>
      <c r="L640" s="124"/>
      <c r="M640" s="125"/>
      <c r="N640" s="125"/>
      <c r="O640" s="125"/>
      <c r="P640" s="125"/>
      <c r="Q640" s="125"/>
      <c r="R640" s="125"/>
      <c r="S640" s="125"/>
      <c r="T640" s="125"/>
      <c r="U640" s="125"/>
      <c r="V640" s="125"/>
      <c r="W640" s="125"/>
    </row>
    <row r="641" spans="1:23" s="25" customFormat="1" ht="65.25" customHeight="1">
      <c r="A641" s="182">
        <v>640</v>
      </c>
      <c r="B641" s="185" t="s">
        <v>2637</v>
      </c>
      <c r="C641" s="223" t="s">
        <v>241</v>
      </c>
      <c r="D641" s="224" t="s">
        <v>11</v>
      </c>
      <c r="E641" s="185"/>
      <c r="F641" s="185" t="s">
        <v>4850</v>
      </c>
      <c r="G641" s="185" t="s">
        <v>6177</v>
      </c>
      <c r="H641" s="185">
        <v>89142715155</v>
      </c>
      <c r="I641" s="121" t="s">
        <v>6178</v>
      </c>
      <c r="J641" s="185" t="s">
        <v>4851</v>
      </c>
      <c r="K641" s="185"/>
      <c r="L641" s="124"/>
      <c r="M641" s="125"/>
      <c r="N641" s="125"/>
      <c r="O641" s="125"/>
      <c r="P641" s="125"/>
      <c r="Q641" s="125"/>
      <c r="R641" s="125"/>
      <c r="S641" s="125"/>
      <c r="T641" s="125"/>
      <c r="U641" s="125"/>
      <c r="V641" s="125"/>
      <c r="W641" s="125"/>
    </row>
    <row r="642" spans="1:23" s="25" customFormat="1" ht="65.25" customHeight="1">
      <c r="A642" s="182">
        <v>641</v>
      </c>
      <c r="B642" s="185" t="s">
        <v>2637</v>
      </c>
      <c r="C642" s="223" t="s">
        <v>241</v>
      </c>
      <c r="D642" s="224" t="s">
        <v>11</v>
      </c>
      <c r="E642" s="185"/>
      <c r="F642" s="185" t="s">
        <v>4852</v>
      </c>
      <c r="G642" s="185" t="s">
        <v>6177</v>
      </c>
      <c r="H642" s="185">
        <v>89142715155</v>
      </c>
      <c r="I642" s="121" t="s">
        <v>6178</v>
      </c>
      <c r="J642" s="185" t="s">
        <v>4853</v>
      </c>
      <c r="K642" s="185"/>
      <c r="L642" s="124"/>
      <c r="M642" s="125"/>
      <c r="N642" s="125"/>
      <c r="O642" s="125"/>
      <c r="P642" s="125"/>
      <c r="Q642" s="125"/>
      <c r="R642" s="125"/>
      <c r="S642" s="125"/>
      <c r="T642" s="125"/>
      <c r="U642" s="125"/>
      <c r="V642" s="125"/>
      <c r="W642" s="125"/>
    </row>
    <row r="643" spans="1:23" s="25" customFormat="1" ht="65.25" customHeight="1">
      <c r="A643" s="182">
        <v>642</v>
      </c>
      <c r="B643" s="185" t="s">
        <v>2637</v>
      </c>
      <c r="C643" s="223" t="s">
        <v>241</v>
      </c>
      <c r="D643" s="224" t="s">
        <v>11</v>
      </c>
      <c r="E643" s="185"/>
      <c r="F643" s="185" t="s">
        <v>4854</v>
      </c>
      <c r="G643" s="185" t="s">
        <v>6177</v>
      </c>
      <c r="H643" s="185">
        <v>89142715155</v>
      </c>
      <c r="I643" s="121" t="s">
        <v>6178</v>
      </c>
      <c r="J643" s="185" t="s">
        <v>4855</v>
      </c>
      <c r="K643" s="185"/>
      <c r="L643" s="124"/>
      <c r="M643" s="125"/>
      <c r="N643" s="125"/>
      <c r="O643" s="125"/>
      <c r="P643" s="125"/>
      <c r="Q643" s="125"/>
      <c r="R643" s="125"/>
      <c r="S643" s="125"/>
      <c r="T643" s="125"/>
      <c r="U643" s="125"/>
      <c r="V643" s="125"/>
      <c r="W643" s="125"/>
    </row>
    <row r="644" spans="1:23" s="25" customFormat="1" ht="65.25" customHeight="1">
      <c r="A644" s="182">
        <v>643</v>
      </c>
      <c r="B644" s="185" t="s">
        <v>2637</v>
      </c>
      <c r="C644" s="223" t="s">
        <v>241</v>
      </c>
      <c r="D644" s="224" t="s">
        <v>11</v>
      </c>
      <c r="E644" s="185"/>
      <c r="F644" s="185" t="s">
        <v>4856</v>
      </c>
      <c r="G644" s="185" t="s">
        <v>6177</v>
      </c>
      <c r="H644" s="185">
        <v>89142715155</v>
      </c>
      <c r="I644" s="121" t="s">
        <v>6178</v>
      </c>
      <c r="J644" s="185" t="s">
        <v>4857</v>
      </c>
      <c r="K644" s="185"/>
      <c r="L644" s="124"/>
      <c r="M644" s="125"/>
      <c r="N644" s="125"/>
      <c r="O644" s="125"/>
      <c r="P644" s="125"/>
      <c r="Q644" s="125"/>
      <c r="R644" s="125"/>
      <c r="S644" s="125"/>
      <c r="T644" s="125"/>
      <c r="U644" s="125"/>
      <c r="V644" s="125"/>
      <c r="W644" s="125"/>
    </row>
    <row r="645" spans="1:23" s="25" customFormat="1" ht="65.25" customHeight="1">
      <c r="A645" s="182">
        <v>644</v>
      </c>
      <c r="B645" s="185" t="s">
        <v>2637</v>
      </c>
      <c r="C645" s="223" t="s">
        <v>241</v>
      </c>
      <c r="D645" s="224" t="s">
        <v>11</v>
      </c>
      <c r="E645" s="185"/>
      <c r="F645" s="185" t="s">
        <v>4858</v>
      </c>
      <c r="G645" s="185" t="s">
        <v>6177</v>
      </c>
      <c r="H645" s="185">
        <v>89142715155</v>
      </c>
      <c r="I645" s="121" t="s">
        <v>6178</v>
      </c>
      <c r="J645" s="185" t="s">
        <v>4859</v>
      </c>
      <c r="K645" s="185"/>
      <c r="L645" s="124"/>
      <c r="M645" s="125"/>
      <c r="N645" s="125"/>
      <c r="O645" s="125"/>
      <c r="P645" s="125"/>
      <c r="Q645" s="125"/>
      <c r="R645" s="125"/>
      <c r="S645" s="125"/>
      <c r="T645" s="125"/>
      <c r="U645" s="125"/>
      <c r="V645" s="125"/>
      <c r="W645" s="125"/>
    </row>
    <row r="646" spans="1:23" s="25" customFormat="1" ht="65.25" customHeight="1">
      <c r="A646" s="182">
        <v>645</v>
      </c>
      <c r="B646" s="185" t="s">
        <v>2637</v>
      </c>
      <c r="C646" s="223" t="s">
        <v>241</v>
      </c>
      <c r="D646" s="224" t="s">
        <v>11</v>
      </c>
      <c r="E646" s="185"/>
      <c r="F646" s="185" t="s">
        <v>4860</v>
      </c>
      <c r="G646" s="185" t="s">
        <v>6177</v>
      </c>
      <c r="H646" s="185">
        <v>89142715155</v>
      </c>
      <c r="I646" s="121" t="s">
        <v>6178</v>
      </c>
      <c r="J646" s="185" t="s">
        <v>4861</v>
      </c>
      <c r="K646" s="185"/>
      <c r="L646" s="124"/>
      <c r="M646" s="125"/>
      <c r="N646" s="125"/>
      <c r="O646" s="125"/>
      <c r="P646" s="125"/>
      <c r="Q646" s="125"/>
      <c r="R646" s="125"/>
      <c r="S646" s="125"/>
      <c r="T646" s="125"/>
      <c r="U646" s="125"/>
      <c r="V646" s="125"/>
      <c r="W646" s="125"/>
    </row>
    <row r="647" spans="1:23" s="25" customFormat="1" ht="65.25" customHeight="1">
      <c r="A647" s="182">
        <v>646</v>
      </c>
      <c r="B647" s="185" t="s">
        <v>2637</v>
      </c>
      <c r="C647" s="223" t="s">
        <v>241</v>
      </c>
      <c r="D647" s="224" t="s">
        <v>11</v>
      </c>
      <c r="E647" s="185"/>
      <c r="F647" s="185" t="s">
        <v>4862</v>
      </c>
      <c r="G647" s="185" t="s">
        <v>6177</v>
      </c>
      <c r="H647" s="185">
        <v>89142715155</v>
      </c>
      <c r="I647" s="121" t="s">
        <v>6178</v>
      </c>
      <c r="J647" s="185" t="s">
        <v>4863</v>
      </c>
      <c r="K647" s="185"/>
      <c r="L647" s="124"/>
      <c r="M647" s="125"/>
      <c r="N647" s="125"/>
      <c r="O647" s="125"/>
      <c r="P647" s="125"/>
      <c r="Q647" s="125"/>
      <c r="R647" s="125"/>
      <c r="S647" s="125"/>
      <c r="T647" s="125"/>
      <c r="U647" s="125"/>
      <c r="V647" s="125"/>
      <c r="W647" s="125"/>
    </row>
    <row r="648" spans="1:23" s="25" customFormat="1" ht="65.25" customHeight="1">
      <c r="A648" s="182">
        <v>647</v>
      </c>
      <c r="B648" s="185" t="s">
        <v>2637</v>
      </c>
      <c r="C648" s="223" t="s">
        <v>241</v>
      </c>
      <c r="D648" s="224" t="s">
        <v>11</v>
      </c>
      <c r="E648" s="185"/>
      <c r="F648" s="185" t="s">
        <v>4848</v>
      </c>
      <c r="G648" s="185" t="s">
        <v>6177</v>
      </c>
      <c r="H648" s="185">
        <v>89142715155</v>
      </c>
      <c r="I648" s="121" t="s">
        <v>6178</v>
      </c>
      <c r="J648" s="185" t="s">
        <v>4864</v>
      </c>
      <c r="K648" s="185"/>
      <c r="L648" s="124"/>
      <c r="M648" s="125"/>
      <c r="N648" s="125"/>
      <c r="O648" s="125"/>
      <c r="P648" s="125"/>
      <c r="Q648" s="125"/>
      <c r="R648" s="125"/>
      <c r="S648" s="125"/>
      <c r="T648" s="125"/>
      <c r="U648" s="125"/>
      <c r="V648" s="125"/>
      <c r="W648" s="125"/>
    </row>
    <row r="649" spans="1:23" s="25" customFormat="1" ht="65.25" customHeight="1">
      <c r="A649" s="182">
        <v>648</v>
      </c>
      <c r="B649" s="185" t="s">
        <v>2637</v>
      </c>
      <c r="C649" s="223" t="s">
        <v>241</v>
      </c>
      <c r="D649" s="224" t="s">
        <v>11</v>
      </c>
      <c r="E649" s="185"/>
      <c r="F649" s="185" t="s">
        <v>4865</v>
      </c>
      <c r="G649" s="185" t="s">
        <v>6177</v>
      </c>
      <c r="H649" s="185">
        <v>89142715155</v>
      </c>
      <c r="I649" s="121" t="s">
        <v>6178</v>
      </c>
      <c r="J649" s="185" t="s">
        <v>4866</v>
      </c>
      <c r="K649" s="185"/>
      <c r="L649" s="124"/>
      <c r="M649" s="125"/>
      <c r="N649" s="125"/>
      <c r="O649" s="125"/>
      <c r="P649" s="125"/>
      <c r="Q649" s="125"/>
      <c r="R649" s="125"/>
      <c r="S649" s="125"/>
      <c r="T649" s="125"/>
      <c r="U649" s="125"/>
      <c r="V649" s="125"/>
      <c r="W649" s="125"/>
    </row>
    <row r="650" spans="1:23" s="25" customFormat="1" ht="65.25" customHeight="1">
      <c r="A650" s="182">
        <v>649</v>
      </c>
      <c r="B650" s="185" t="s">
        <v>2637</v>
      </c>
      <c r="C650" s="223" t="s">
        <v>241</v>
      </c>
      <c r="D650" s="224" t="s">
        <v>11</v>
      </c>
      <c r="E650" s="185"/>
      <c r="F650" s="185" t="s">
        <v>4867</v>
      </c>
      <c r="G650" s="185" t="s">
        <v>6177</v>
      </c>
      <c r="H650" s="185">
        <v>89142715155</v>
      </c>
      <c r="I650" s="121" t="s">
        <v>6178</v>
      </c>
      <c r="J650" s="185" t="s">
        <v>4868</v>
      </c>
      <c r="K650" s="185"/>
      <c r="L650" s="124"/>
      <c r="M650" s="125"/>
      <c r="N650" s="125"/>
      <c r="O650" s="125"/>
      <c r="P650" s="125"/>
      <c r="Q650" s="125"/>
      <c r="R650" s="125"/>
      <c r="S650" s="125"/>
      <c r="T650" s="125"/>
      <c r="U650" s="125"/>
      <c r="V650" s="125"/>
      <c r="W650" s="125"/>
    </row>
    <row r="651" spans="1:23" s="25" customFormat="1" ht="65.25" customHeight="1">
      <c r="A651" s="182">
        <v>650</v>
      </c>
      <c r="B651" s="185" t="s">
        <v>2637</v>
      </c>
      <c r="C651" s="223" t="s">
        <v>241</v>
      </c>
      <c r="D651" s="224" t="s">
        <v>11</v>
      </c>
      <c r="E651" s="185"/>
      <c r="F651" s="185" t="s">
        <v>4869</v>
      </c>
      <c r="G651" s="185" t="s">
        <v>6177</v>
      </c>
      <c r="H651" s="185">
        <v>89142715155</v>
      </c>
      <c r="I651" s="121" t="s">
        <v>6178</v>
      </c>
      <c r="J651" s="185" t="s">
        <v>4870</v>
      </c>
      <c r="K651" s="185"/>
      <c r="L651" s="124"/>
      <c r="M651" s="125"/>
      <c r="N651" s="125"/>
      <c r="O651" s="125"/>
      <c r="P651" s="125"/>
      <c r="Q651" s="125"/>
      <c r="R651" s="125"/>
      <c r="S651" s="125"/>
      <c r="T651" s="125"/>
      <c r="U651" s="125"/>
      <c r="V651" s="125"/>
      <c r="W651" s="125"/>
    </row>
    <row r="652" spans="1:23" s="25" customFormat="1" ht="65.25" customHeight="1">
      <c r="A652" s="182">
        <v>651</v>
      </c>
      <c r="B652" s="185" t="s">
        <v>2637</v>
      </c>
      <c r="C652" s="223" t="s">
        <v>241</v>
      </c>
      <c r="D652" s="224" t="s">
        <v>11</v>
      </c>
      <c r="E652" s="185"/>
      <c r="F652" s="185" t="s">
        <v>4871</v>
      </c>
      <c r="G652" s="185" t="s">
        <v>6177</v>
      </c>
      <c r="H652" s="185">
        <v>89142715155</v>
      </c>
      <c r="I652" s="121" t="s">
        <v>6178</v>
      </c>
      <c r="J652" s="185" t="s">
        <v>4872</v>
      </c>
      <c r="K652" s="185"/>
      <c r="L652" s="124"/>
      <c r="M652" s="125"/>
      <c r="N652" s="125"/>
      <c r="O652" s="125"/>
      <c r="P652" s="125"/>
      <c r="Q652" s="125"/>
      <c r="R652" s="125"/>
      <c r="S652" s="125"/>
      <c r="T652" s="125"/>
      <c r="U652" s="125"/>
      <c r="V652" s="125"/>
      <c r="W652" s="125"/>
    </row>
    <row r="653" spans="1:23" s="25" customFormat="1" ht="65.25" customHeight="1">
      <c r="A653" s="182">
        <v>652</v>
      </c>
      <c r="B653" s="185" t="s">
        <v>2637</v>
      </c>
      <c r="C653" s="223" t="s">
        <v>241</v>
      </c>
      <c r="D653" s="224" t="s">
        <v>11</v>
      </c>
      <c r="E653" s="185"/>
      <c r="F653" s="185" t="s">
        <v>6445</v>
      </c>
      <c r="G653" s="185" t="s">
        <v>6177</v>
      </c>
      <c r="H653" s="185">
        <v>89142715155</v>
      </c>
      <c r="I653" s="121" t="s">
        <v>6178</v>
      </c>
      <c r="J653" s="185" t="s">
        <v>4873</v>
      </c>
      <c r="K653" s="185"/>
      <c r="L653" s="124"/>
      <c r="M653" s="125"/>
      <c r="N653" s="125"/>
      <c r="O653" s="125"/>
      <c r="P653" s="125"/>
      <c r="Q653" s="125"/>
      <c r="R653" s="125"/>
      <c r="S653" s="125"/>
      <c r="T653" s="125"/>
      <c r="U653" s="125"/>
      <c r="V653" s="125"/>
      <c r="W653" s="125"/>
    </row>
    <row r="654" spans="1:23" s="25" customFormat="1" ht="65.25" customHeight="1">
      <c r="A654" s="182">
        <v>653</v>
      </c>
      <c r="B654" s="185" t="s">
        <v>2637</v>
      </c>
      <c r="C654" s="223" t="s">
        <v>241</v>
      </c>
      <c r="D654" s="224" t="s">
        <v>11</v>
      </c>
      <c r="E654" s="185"/>
      <c r="F654" s="185" t="s">
        <v>6446</v>
      </c>
      <c r="G654" s="185" t="s">
        <v>6177</v>
      </c>
      <c r="H654" s="185">
        <v>89142715155</v>
      </c>
      <c r="I654" s="121" t="s">
        <v>6178</v>
      </c>
      <c r="J654" s="185" t="s">
        <v>4874</v>
      </c>
      <c r="K654" s="185"/>
      <c r="L654" s="124"/>
      <c r="M654" s="125"/>
      <c r="N654" s="125"/>
      <c r="O654" s="125"/>
      <c r="P654" s="125"/>
      <c r="Q654" s="125"/>
      <c r="R654" s="125"/>
      <c r="S654" s="125"/>
      <c r="T654" s="125"/>
      <c r="U654" s="125"/>
      <c r="V654" s="125"/>
      <c r="W654" s="125"/>
    </row>
    <row r="655" spans="1:23" s="25" customFormat="1" ht="65.25" customHeight="1">
      <c r="A655" s="182">
        <v>654</v>
      </c>
      <c r="B655" s="185" t="s">
        <v>2637</v>
      </c>
      <c r="C655" s="223" t="s">
        <v>241</v>
      </c>
      <c r="D655" s="224" t="s">
        <v>11</v>
      </c>
      <c r="E655" s="185"/>
      <c r="F655" s="185" t="s">
        <v>4875</v>
      </c>
      <c r="G655" s="185" t="s">
        <v>6177</v>
      </c>
      <c r="H655" s="185">
        <v>89142715155</v>
      </c>
      <c r="I655" s="121" t="s">
        <v>6178</v>
      </c>
      <c r="J655" s="185" t="s">
        <v>4876</v>
      </c>
      <c r="K655" s="185"/>
      <c r="L655" s="124"/>
      <c r="M655" s="125"/>
      <c r="N655" s="125"/>
      <c r="O655" s="125"/>
      <c r="P655" s="125"/>
      <c r="Q655" s="125"/>
      <c r="R655" s="125"/>
      <c r="S655" s="125"/>
      <c r="T655" s="125"/>
      <c r="U655" s="125"/>
      <c r="V655" s="125"/>
      <c r="W655" s="125"/>
    </row>
    <row r="656" spans="1:23" s="25" customFormat="1" ht="65.25" customHeight="1">
      <c r="A656" s="182">
        <v>655</v>
      </c>
      <c r="B656" s="185" t="s">
        <v>2637</v>
      </c>
      <c r="C656" s="223" t="s">
        <v>241</v>
      </c>
      <c r="D656" s="224" t="s">
        <v>11</v>
      </c>
      <c r="E656" s="185"/>
      <c r="F656" s="185" t="s">
        <v>4877</v>
      </c>
      <c r="G656" s="185" t="s">
        <v>6177</v>
      </c>
      <c r="H656" s="185">
        <v>89142715155</v>
      </c>
      <c r="I656" s="121" t="s">
        <v>6178</v>
      </c>
      <c r="J656" s="185" t="s">
        <v>4878</v>
      </c>
      <c r="K656" s="185"/>
      <c r="L656" s="124"/>
      <c r="M656" s="125"/>
      <c r="N656" s="125"/>
      <c r="O656" s="125"/>
      <c r="P656" s="125"/>
      <c r="Q656" s="125"/>
      <c r="R656" s="125"/>
      <c r="S656" s="125"/>
      <c r="T656" s="125"/>
      <c r="U656" s="125"/>
      <c r="V656" s="125"/>
      <c r="W656" s="125"/>
    </row>
    <row r="657" spans="1:23" s="25" customFormat="1" ht="65.25" customHeight="1">
      <c r="A657" s="182">
        <v>656</v>
      </c>
      <c r="B657" s="185" t="s">
        <v>2637</v>
      </c>
      <c r="C657" s="223" t="s">
        <v>241</v>
      </c>
      <c r="D657" s="224" t="s">
        <v>11</v>
      </c>
      <c r="E657" s="185"/>
      <c r="F657" s="185" t="s">
        <v>4879</v>
      </c>
      <c r="G657" s="185" t="s">
        <v>6177</v>
      </c>
      <c r="H657" s="185">
        <v>89142715155</v>
      </c>
      <c r="I657" s="121" t="s">
        <v>6178</v>
      </c>
      <c r="J657" s="185" t="s">
        <v>4880</v>
      </c>
      <c r="K657" s="185"/>
      <c r="L657" s="124"/>
      <c r="M657" s="125"/>
      <c r="N657" s="125"/>
      <c r="O657" s="125"/>
      <c r="P657" s="125"/>
      <c r="Q657" s="125"/>
      <c r="R657" s="125"/>
      <c r="S657" s="125"/>
      <c r="T657" s="125"/>
      <c r="U657" s="125"/>
      <c r="V657" s="125"/>
      <c r="W657" s="125"/>
    </row>
    <row r="658" spans="1:23" s="25" customFormat="1" ht="65.25" customHeight="1">
      <c r="A658" s="182">
        <v>657</v>
      </c>
      <c r="B658" s="185" t="s">
        <v>2637</v>
      </c>
      <c r="C658" s="223" t="s">
        <v>241</v>
      </c>
      <c r="D658" s="224" t="s">
        <v>11</v>
      </c>
      <c r="E658" s="185"/>
      <c r="F658" s="185" t="s">
        <v>4881</v>
      </c>
      <c r="G658" s="185" t="s">
        <v>6177</v>
      </c>
      <c r="H658" s="185">
        <v>89142715155</v>
      </c>
      <c r="I658" s="121" t="s">
        <v>6178</v>
      </c>
      <c r="J658" s="185" t="s">
        <v>4882</v>
      </c>
      <c r="K658" s="185"/>
      <c r="L658" s="124"/>
      <c r="M658" s="125"/>
      <c r="N658" s="125"/>
      <c r="O658" s="125"/>
      <c r="P658" s="125"/>
      <c r="Q658" s="125"/>
      <c r="R658" s="125"/>
      <c r="S658" s="125"/>
      <c r="T658" s="125"/>
      <c r="U658" s="125"/>
      <c r="V658" s="125"/>
      <c r="W658" s="125"/>
    </row>
    <row r="659" spans="1:23" s="25" customFormat="1" ht="65.25" customHeight="1">
      <c r="A659" s="182">
        <v>658</v>
      </c>
      <c r="B659" s="185" t="s">
        <v>2637</v>
      </c>
      <c r="C659" s="223" t="s">
        <v>241</v>
      </c>
      <c r="D659" s="224" t="s">
        <v>11</v>
      </c>
      <c r="E659" s="185"/>
      <c r="F659" s="185" t="s">
        <v>4883</v>
      </c>
      <c r="G659" s="185" t="s">
        <v>6177</v>
      </c>
      <c r="H659" s="185">
        <v>89142715155</v>
      </c>
      <c r="I659" s="121" t="s">
        <v>6178</v>
      </c>
      <c r="J659" s="185" t="s">
        <v>4884</v>
      </c>
      <c r="K659" s="185"/>
      <c r="L659" s="124"/>
      <c r="M659" s="125"/>
      <c r="N659" s="125"/>
      <c r="O659" s="125"/>
      <c r="P659" s="125"/>
      <c r="Q659" s="125"/>
      <c r="R659" s="125"/>
      <c r="S659" s="125"/>
      <c r="T659" s="125"/>
      <c r="U659" s="125"/>
      <c r="V659" s="125"/>
      <c r="W659" s="125"/>
    </row>
    <row r="660" spans="1:23" s="25" customFormat="1" ht="65.25" customHeight="1">
      <c r="A660" s="182">
        <v>659</v>
      </c>
      <c r="B660" s="185" t="s">
        <v>2637</v>
      </c>
      <c r="C660" s="223" t="s">
        <v>241</v>
      </c>
      <c r="D660" s="224" t="s">
        <v>11</v>
      </c>
      <c r="E660" s="185"/>
      <c r="F660" s="185" t="s">
        <v>4885</v>
      </c>
      <c r="G660" s="185" t="s">
        <v>6177</v>
      </c>
      <c r="H660" s="185">
        <v>89142715155</v>
      </c>
      <c r="I660" s="121" t="s">
        <v>6178</v>
      </c>
      <c r="J660" s="185" t="s">
        <v>4886</v>
      </c>
      <c r="K660" s="185"/>
      <c r="L660" s="124"/>
      <c r="M660" s="125"/>
      <c r="N660" s="125"/>
      <c r="O660" s="125"/>
      <c r="P660" s="125"/>
      <c r="Q660" s="125"/>
      <c r="R660" s="125"/>
      <c r="S660" s="125"/>
      <c r="T660" s="125"/>
      <c r="U660" s="125"/>
      <c r="V660" s="125"/>
      <c r="W660" s="125"/>
    </row>
    <row r="661" spans="1:23" s="25" customFormat="1" ht="65.25" customHeight="1">
      <c r="A661" s="182">
        <v>660</v>
      </c>
      <c r="B661" s="185" t="s">
        <v>2637</v>
      </c>
      <c r="C661" s="223" t="s">
        <v>241</v>
      </c>
      <c r="D661" s="224" t="s">
        <v>11</v>
      </c>
      <c r="E661" s="185"/>
      <c r="F661" s="185" t="s">
        <v>4887</v>
      </c>
      <c r="G661" s="185" t="s">
        <v>6177</v>
      </c>
      <c r="H661" s="185">
        <v>89142715155</v>
      </c>
      <c r="I661" s="121" t="s">
        <v>6178</v>
      </c>
      <c r="J661" s="185" t="s">
        <v>4888</v>
      </c>
      <c r="K661" s="185"/>
      <c r="L661" s="124"/>
      <c r="M661" s="125"/>
      <c r="N661" s="125"/>
      <c r="O661" s="125"/>
      <c r="P661" s="125"/>
      <c r="Q661" s="125"/>
      <c r="R661" s="125"/>
      <c r="S661" s="125"/>
      <c r="T661" s="125"/>
      <c r="U661" s="125"/>
      <c r="V661" s="125"/>
      <c r="W661" s="125"/>
    </row>
    <row r="662" spans="1:23" s="25" customFormat="1" ht="65.25" customHeight="1">
      <c r="A662" s="182">
        <v>661</v>
      </c>
      <c r="B662" s="185" t="s">
        <v>2637</v>
      </c>
      <c r="C662" s="223" t="s">
        <v>241</v>
      </c>
      <c r="D662" s="224" t="s">
        <v>11</v>
      </c>
      <c r="E662" s="185"/>
      <c r="F662" s="185" t="s">
        <v>4889</v>
      </c>
      <c r="G662" s="185" t="s">
        <v>6177</v>
      </c>
      <c r="H662" s="185">
        <v>89142715155</v>
      </c>
      <c r="I662" s="121" t="s">
        <v>6178</v>
      </c>
      <c r="J662" s="185" t="s">
        <v>4890</v>
      </c>
      <c r="K662" s="185"/>
      <c r="L662" s="124"/>
      <c r="M662" s="125"/>
      <c r="N662" s="125"/>
      <c r="O662" s="125"/>
      <c r="P662" s="125"/>
      <c r="Q662" s="125"/>
      <c r="R662" s="125"/>
      <c r="S662" s="125"/>
      <c r="T662" s="125"/>
      <c r="U662" s="125"/>
      <c r="V662" s="125"/>
      <c r="W662" s="125"/>
    </row>
    <row r="663" spans="1:23" s="25" customFormat="1" ht="65.25" customHeight="1">
      <c r="A663" s="182">
        <v>662</v>
      </c>
      <c r="B663" s="185" t="s">
        <v>2637</v>
      </c>
      <c r="C663" s="223" t="s">
        <v>241</v>
      </c>
      <c r="D663" s="224" t="s">
        <v>11</v>
      </c>
      <c r="E663" s="185"/>
      <c r="F663" s="185" t="s">
        <v>4891</v>
      </c>
      <c r="G663" s="185" t="s">
        <v>6177</v>
      </c>
      <c r="H663" s="185">
        <v>89142715155</v>
      </c>
      <c r="I663" s="121" t="s">
        <v>6178</v>
      </c>
      <c r="J663" s="185" t="s">
        <v>4892</v>
      </c>
      <c r="K663" s="185"/>
      <c r="L663" s="124"/>
      <c r="M663" s="125"/>
      <c r="N663" s="125"/>
      <c r="O663" s="125"/>
      <c r="P663" s="125"/>
      <c r="Q663" s="125"/>
      <c r="R663" s="125"/>
      <c r="S663" s="125"/>
      <c r="T663" s="125"/>
      <c r="U663" s="125"/>
      <c r="V663" s="125"/>
      <c r="W663" s="125"/>
    </row>
    <row r="664" spans="1:23" s="25" customFormat="1" ht="65.25" customHeight="1">
      <c r="A664" s="182">
        <v>663</v>
      </c>
      <c r="B664" s="185" t="s">
        <v>2637</v>
      </c>
      <c r="C664" s="223" t="s">
        <v>241</v>
      </c>
      <c r="D664" s="224" t="s">
        <v>11</v>
      </c>
      <c r="E664" s="185"/>
      <c r="F664" s="185" t="s">
        <v>4893</v>
      </c>
      <c r="G664" s="185" t="s">
        <v>6177</v>
      </c>
      <c r="H664" s="185">
        <v>89142715155</v>
      </c>
      <c r="I664" s="121" t="s">
        <v>6178</v>
      </c>
      <c r="J664" s="185" t="s">
        <v>4894</v>
      </c>
      <c r="K664" s="185"/>
      <c r="L664" s="124"/>
      <c r="M664" s="125"/>
      <c r="N664" s="125"/>
      <c r="O664" s="125"/>
      <c r="P664" s="125"/>
      <c r="Q664" s="125"/>
      <c r="R664" s="125"/>
      <c r="S664" s="125"/>
      <c r="T664" s="125"/>
      <c r="U664" s="125"/>
      <c r="V664" s="125"/>
      <c r="W664" s="125"/>
    </row>
    <row r="665" spans="1:23" s="25" customFormat="1" ht="65.25" customHeight="1">
      <c r="A665" s="182">
        <v>664</v>
      </c>
      <c r="B665" s="185" t="s">
        <v>2637</v>
      </c>
      <c r="C665" s="223" t="s">
        <v>241</v>
      </c>
      <c r="D665" s="224" t="s">
        <v>11</v>
      </c>
      <c r="E665" s="185"/>
      <c r="F665" s="185" t="s">
        <v>4895</v>
      </c>
      <c r="G665" s="185" t="s">
        <v>6177</v>
      </c>
      <c r="H665" s="185">
        <v>89142715155</v>
      </c>
      <c r="I665" s="121" t="s">
        <v>6178</v>
      </c>
      <c r="J665" s="185" t="s">
        <v>4896</v>
      </c>
      <c r="K665" s="185"/>
      <c r="L665" s="124"/>
      <c r="M665" s="125"/>
      <c r="N665" s="125"/>
      <c r="O665" s="125"/>
      <c r="P665" s="125"/>
      <c r="Q665" s="125"/>
      <c r="R665" s="125"/>
      <c r="S665" s="125"/>
      <c r="T665" s="125"/>
      <c r="U665" s="125"/>
      <c r="V665" s="125"/>
      <c r="W665" s="125"/>
    </row>
    <row r="666" spans="1:23" s="25" customFormat="1" ht="65.25" customHeight="1">
      <c r="A666" s="182">
        <v>665</v>
      </c>
      <c r="B666" s="185" t="s">
        <v>2637</v>
      </c>
      <c r="C666" s="223" t="s">
        <v>241</v>
      </c>
      <c r="D666" s="224" t="s">
        <v>11</v>
      </c>
      <c r="E666" s="185"/>
      <c r="F666" s="185" t="s">
        <v>4897</v>
      </c>
      <c r="G666" s="185" t="s">
        <v>6177</v>
      </c>
      <c r="H666" s="185">
        <v>89142715155</v>
      </c>
      <c r="I666" s="121" t="s">
        <v>6178</v>
      </c>
      <c r="J666" s="185" t="s">
        <v>4898</v>
      </c>
      <c r="K666" s="185"/>
      <c r="L666" s="124"/>
      <c r="M666" s="125"/>
      <c r="N666" s="125"/>
      <c r="O666" s="125"/>
      <c r="P666" s="125"/>
      <c r="Q666" s="125"/>
      <c r="R666" s="125"/>
      <c r="S666" s="125"/>
      <c r="T666" s="125"/>
      <c r="U666" s="125"/>
      <c r="V666" s="125"/>
      <c r="W666" s="125"/>
    </row>
    <row r="667" spans="1:23" s="25" customFormat="1" ht="65.25" customHeight="1">
      <c r="A667" s="182">
        <v>666</v>
      </c>
      <c r="B667" s="185" t="s">
        <v>2637</v>
      </c>
      <c r="C667" s="223" t="s">
        <v>241</v>
      </c>
      <c r="D667" s="224" t="s">
        <v>11</v>
      </c>
      <c r="E667" s="185"/>
      <c r="F667" s="185" t="s">
        <v>4899</v>
      </c>
      <c r="G667" s="185" t="s">
        <v>6177</v>
      </c>
      <c r="H667" s="185">
        <v>89142715155</v>
      </c>
      <c r="I667" s="121" t="s">
        <v>6178</v>
      </c>
      <c r="J667" s="185" t="s">
        <v>4900</v>
      </c>
      <c r="K667" s="185"/>
      <c r="L667" s="124"/>
      <c r="M667" s="125"/>
      <c r="N667" s="125"/>
      <c r="O667" s="125"/>
      <c r="P667" s="125"/>
      <c r="Q667" s="125"/>
      <c r="R667" s="125"/>
      <c r="S667" s="125"/>
      <c r="T667" s="125"/>
      <c r="U667" s="125"/>
      <c r="V667" s="125"/>
      <c r="W667" s="125"/>
    </row>
    <row r="668" spans="1:23" s="25" customFormat="1" ht="65.25" customHeight="1">
      <c r="A668" s="182">
        <v>667</v>
      </c>
      <c r="B668" s="185" t="s">
        <v>2637</v>
      </c>
      <c r="C668" s="223" t="s">
        <v>241</v>
      </c>
      <c r="D668" s="224" t="s">
        <v>11</v>
      </c>
      <c r="E668" s="185"/>
      <c r="F668" s="185" t="s">
        <v>4901</v>
      </c>
      <c r="G668" s="185" t="s">
        <v>6177</v>
      </c>
      <c r="H668" s="185">
        <v>89142715155</v>
      </c>
      <c r="I668" s="121" t="s">
        <v>6178</v>
      </c>
      <c r="J668" s="185" t="s">
        <v>4902</v>
      </c>
      <c r="K668" s="185"/>
      <c r="L668" s="124"/>
      <c r="M668" s="125"/>
      <c r="N668" s="125"/>
      <c r="O668" s="125"/>
      <c r="P668" s="125"/>
      <c r="Q668" s="125"/>
      <c r="R668" s="125"/>
      <c r="S668" s="125"/>
      <c r="T668" s="125"/>
      <c r="U668" s="125"/>
      <c r="V668" s="125"/>
      <c r="W668" s="125"/>
    </row>
    <row r="669" spans="1:23" s="25" customFormat="1" ht="65.25" customHeight="1">
      <c r="A669" s="182">
        <v>668</v>
      </c>
      <c r="B669" s="185" t="s">
        <v>2637</v>
      </c>
      <c r="C669" s="223" t="s">
        <v>241</v>
      </c>
      <c r="D669" s="224" t="s">
        <v>11</v>
      </c>
      <c r="E669" s="185"/>
      <c r="F669" s="185" t="s">
        <v>4903</v>
      </c>
      <c r="G669" s="185" t="s">
        <v>6177</v>
      </c>
      <c r="H669" s="185">
        <v>89142715155</v>
      </c>
      <c r="I669" s="121" t="s">
        <v>6178</v>
      </c>
      <c r="J669" s="185" t="s">
        <v>4904</v>
      </c>
      <c r="K669" s="185"/>
      <c r="L669" s="124"/>
      <c r="M669" s="125"/>
      <c r="N669" s="125"/>
      <c r="O669" s="125"/>
      <c r="P669" s="125"/>
      <c r="Q669" s="125"/>
      <c r="R669" s="125"/>
      <c r="S669" s="125"/>
      <c r="T669" s="125"/>
      <c r="U669" s="125"/>
      <c r="V669" s="125"/>
      <c r="W669" s="125"/>
    </row>
    <row r="670" spans="1:23" s="25" customFormat="1" ht="65.25" customHeight="1">
      <c r="A670" s="182">
        <v>669</v>
      </c>
      <c r="B670" s="185" t="s">
        <v>2637</v>
      </c>
      <c r="C670" s="223" t="s">
        <v>241</v>
      </c>
      <c r="D670" s="224" t="s">
        <v>11</v>
      </c>
      <c r="E670" s="185"/>
      <c r="F670" s="185" t="s">
        <v>4905</v>
      </c>
      <c r="G670" s="185" t="s">
        <v>6177</v>
      </c>
      <c r="H670" s="185">
        <v>89142715155</v>
      </c>
      <c r="I670" s="121" t="s">
        <v>6178</v>
      </c>
      <c r="J670" s="185" t="s">
        <v>4906</v>
      </c>
      <c r="K670" s="185"/>
      <c r="L670" s="124"/>
      <c r="M670" s="125"/>
      <c r="N670" s="125"/>
      <c r="O670" s="125"/>
      <c r="P670" s="125"/>
      <c r="Q670" s="125"/>
      <c r="R670" s="125"/>
      <c r="S670" s="125"/>
      <c r="T670" s="125"/>
      <c r="U670" s="125"/>
      <c r="V670" s="125"/>
      <c r="W670" s="125"/>
    </row>
    <row r="671" spans="1:23" s="25" customFormat="1" ht="65.25" customHeight="1">
      <c r="A671" s="182">
        <v>670</v>
      </c>
      <c r="B671" s="185" t="s">
        <v>2637</v>
      </c>
      <c r="C671" s="223" t="s">
        <v>241</v>
      </c>
      <c r="D671" s="224" t="s">
        <v>11</v>
      </c>
      <c r="E671" s="185"/>
      <c r="F671" s="185" t="s">
        <v>4907</v>
      </c>
      <c r="G671" s="185" t="s">
        <v>6177</v>
      </c>
      <c r="H671" s="185">
        <v>89142715155</v>
      </c>
      <c r="I671" s="121" t="s">
        <v>6178</v>
      </c>
      <c r="J671" s="185" t="s">
        <v>4908</v>
      </c>
      <c r="K671" s="185"/>
      <c r="L671" s="124"/>
      <c r="M671" s="125"/>
      <c r="N671" s="125"/>
      <c r="O671" s="125"/>
      <c r="P671" s="125"/>
      <c r="Q671" s="125"/>
      <c r="R671" s="125"/>
      <c r="S671" s="125"/>
      <c r="T671" s="125"/>
      <c r="U671" s="125"/>
      <c r="V671" s="125"/>
      <c r="W671" s="125"/>
    </row>
    <row r="672" spans="1:23" s="25" customFormat="1" ht="65.25" customHeight="1">
      <c r="A672" s="182">
        <v>671</v>
      </c>
      <c r="B672" s="185" t="s">
        <v>2637</v>
      </c>
      <c r="C672" s="223" t="s">
        <v>241</v>
      </c>
      <c r="D672" s="224" t="s">
        <v>11</v>
      </c>
      <c r="E672" s="185"/>
      <c r="F672" s="185" t="s">
        <v>4909</v>
      </c>
      <c r="G672" s="185" t="s">
        <v>6177</v>
      </c>
      <c r="H672" s="185">
        <v>89142715155</v>
      </c>
      <c r="I672" s="121" t="s">
        <v>6178</v>
      </c>
      <c r="J672" s="185" t="s">
        <v>4910</v>
      </c>
      <c r="K672" s="185"/>
      <c r="L672" s="124"/>
      <c r="M672" s="125"/>
      <c r="N672" s="125"/>
      <c r="O672" s="125"/>
      <c r="P672" s="125"/>
      <c r="Q672" s="125"/>
      <c r="R672" s="125"/>
      <c r="S672" s="125"/>
      <c r="T672" s="125"/>
      <c r="U672" s="125"/>
      <c r="V672" s="125"/>
      <c r="W672" s="125"/>
    </row>
    <row r="673" spans="1:23" s="25" customFormat="1" ht="65.25" customHeight="1">
      <c r="A673" s="182">
        <v>672</v>
      </c>
      <c r="B673" s="185" t="s">
        <v>2637</v>
      </c>
      <c r="C673" s="223" t="s">
        <v>241</v>
      </c>
      <c r="D673" s="224" t="s">
        <v>11</v>
      </c>
      <c r="E673" s="185"/>
      <c r="F673" s="185" t="s">
        <v>4911</v>
      </c>
      <c r="G673" s="185" t="s">
        <v>6177</v>
      </c>
      <c r="H673" s="185">
        <v>89142715155</v>
      </c>
      <c r="I673" s="121" t="s">
        <v>6178</v>
      </c>
      <c r="J673" s="185" t="s">
        <v>4912</v>
      </c>
      <c r="K673" s="185"/>
      <c r="L673" s="124"/>
      <c r="M673" s="125"/>
      <c r="N673" s="125"/>
      <c r="O673" s="125"/>
      <c r="P673" s="125"/>
      <c r="Q673" s="125"/>
      <c r="R673" s="125"/>
      <c r="S673" s="125"/>
      <c r="T673" s="125"/>
      <c r="U673" s="125"/>
      <c r="V673" s="125"/>
      <c r="W673" s="125"/>
    </row>
    <row r="674" spans="1:23" s="25" customFormat="1" ht="65.25" customHeight="1">
      <c r="A674" s="182">
        <v>673</v>
      </c>
      <c r="B674" s="185" t="s">
        <v>2637</v>
      </c>
      <c r="C674" s="223" t="s">
        <v>241</v>
      </c>
      <c r="D674" s="224" t="s">
        <v>11</v>
      </c>
      <c r="E674" s="185"/>
      <c r="F674" s="185" t="s">
        <v>4913</v>
      </c>
      <c r="G674" s="185" t="s">
        <v>6177</v>
      </c>
      <c r="H674" s="185">
        <v>89142715155</v>
      </c>
      <c r="I674" s="121" t="s">
        <v>6178</v>
      </c>
      <c r="J674" s="185" t="s">
        <v>4914</v>
      </c>
      <c r="K674" s="185"/>
      <c r="L674" s="124"/>
      <c r="M674" s="125"/>
      <c r="N674" s="125"/>
      <c r="O674" s="125"/>
      <c r="P674" s="125"/>
      <c r="Q674" s="125"/>
      <c r="R674" s="125"/>
      <c r="S674" s="125"/>
      <c r="T674" s="125"/>
      <c r="U674" s="125"/>
      <c r="V674" s="125"/>
      <c r="W674" s="125"/>
    </row>
    <row r="675" spans="1:23" s="25" customFormat="1" ht="65.25" customHeight="1">
      <c r="A675" s="182">
        <v>674</v>
      </c>
      <c r="B675" s="185" t="s">
        <v>2637</v>
      </c>
      <c r="C675" s="223" t="s">
        <v>241</v>
      </c>
      <c r="D675" s="224" t="s">
        <v>11</v>
      </c>
      <c r="E675" s="185"/>
      <c r="F675" s="185" t="s">
        <v>4915</v>
      </c>
      <c r="G675" s="185" t="s">
        <v>6177</v>
      </c>
      <c r="H675" s="185">
        <v>89142715155</v>
      </c>
      <c r="I675" s="121" t="s">
        <v>6178</v>
      </c>
      <c r="J675" s="185" t="s">
        <v>4916</v>
      </c>
      <c r="K675" s="185"/>
      <c r="L675" s="124"/>
      <c r="M675" s="125"/>
      <c r="N675" s="125"/>
      <c r="O675" s="125"/>
      <c r="P675" s="125"/>
      <c r="Q675" s="125"/>
      <c r="R675" s="125"/>
      <c r="S675" s="125"/>
      <c r="T675" s="125"/>
      <c r="U675" s="125"/>
      <c r="V675" s="125"/>
      <c r="W675" s="125"/>
    </row>
    <row r="676" spans="1:23" s="25" customFormat="1" ht="65.25" customHeight="1">
      <c r="A676" s="182">
        <v>675</v>
      </c>
      <c r="B676" s="185" t="s">
        <v>2637</v>
      </c>
      <c r="C676" s="223" t="s">
        <v>241</v>
      </c>
      <c r="D676" s="224" t="s">
        <v>11</v>
      </c>
      <c r="E676" s="185"/>
      <c r="F676" s="185" t="s">
        <v>4917</v>
      </c>
      <c r="G676" s="185" t="s">
        <v>6177</v>
      </c>
      <c r="H676" s="185">
        <v>89142715155</v>
      </c>
      <c r="I676" s="121" t="s">
        <v>6178</v>
      </c>
      <c r="J676" s="185" t="s">
        <v>4918</v>
      </c>
      <c r="K676" s="185"/>
      <c r="L676" s="124"/>
      <c r="M676" s="125"/>
      <c r="N676" s="125"/>
      <c r="O676" s="125"/>
      <c r="P676" s="125"/>
      <c r="Q676" s="125"/>
      <c r="R676" s="125"/>
      <c r="S676" s="125"/>
      <c r="T676" s="125"/>
      <c r="U676" s="125"/>
      <c r="V676" s="125"/>
      <c r="W676" s="125"/>
    </row>
    <row r="677" spans="1:23" s="25" customFormat="1" ht="65.25" customHeight="1">
      <c r="A677" s="182">
        <v>676</v>
      </c>
      <c r="B677" s="185" t="s">
        <v>2637</v>
      </c>
      <c r="C677" s="223" t="s">
        <v>241</v>
      </c>
      <c r="D677" s="224" t="s">
        <v>11</v>
      </c>
      <c r="E677" s="185"/>
      <c r="F677" s="185" t="s">
        <v>6447</v>
      </c>
      <c r="G677" s="185" t="s">
        <v>6177</v>
      </c>
      <c r="H677" s="185">
        <v>89142715155</v>
      </c>
      <c r="I677" s="121" t="s">
        <v>6178</v>
      </c>
      <c r="J677" s="185" t="s">
        <v>4919</v>
      </c>
      <c r="K677" s="185"/>
      <c r="L677" s="124"/>
      <c r="M677" s="125"/>
      <c r="N677" s="125"/>
      <c r="O677" s="125"/>
      <c r="P677" s="125"/>
      <c r="Q677" s="125"/>
      <c r="R677" s="125"/>
      <c r="S677" s="125"/>
      <c r="T677" s="125"/>
      <c r="U677" s="125"/>
      <c r="V677" s="125"/>
      <c r="W677" s="125"/>
    </row>
    <row r="678" spans="1:23" s="25" customFormat="1" ht="65.25" customHeight="1">
      <c r="A678" s="182">
        <v>677</v>
      </c>
      <c r="B678" s="185" t="s">
        <v>2637</v>
      </c>
      <c r="C678" s="223" t="s">
        <v>241</v>
      </c>
      <c r="D678" s="224" t="s">
        <v>11</v>
      </c>
      <c r="E678" s="185"/>
      <c r="F678" s="185" t="s">
        <v>6448</v>
      </c>
      <c r="G678" s="185" t="s">
        <v>6177</v>
      </c>
      <c r="H678" s="185">
        <v>89142715155</v>
      </c>
      <c r="I678" s="121" t="s">
        <v>6178</v>
      </c>
      <c r="J678" s="185" t="s">
        <v>4918</v>
      </c>
      <c r="K678" s="185"/>
      <c r="L678" s="124"/>
      <c r="M678" s="125"/>
      <c r="N678" s="125"/>
      <c r="O678" s="125"/>
      <c r="P678" s="125"/>
      <c r="Q678" s="125"/>
      <c r="R678" s="125"/>
      <c r="S678" s="125"/>
      <c r="T678" s="125"/>
      <c r="U678" s="125"/>
      <c r="V678" s="125"/>
      <c r="W678" s="125"/>
    </row>
    <row r="679" spans="1:23" s="25" customFormat="1" ht="65.25" customHeight="1">
      <c r="A679" s="182">
        <v>678</v>
      </c>
      <c r="B679" s="185" t="s">
        <v>2637</v>
      </c>
      <c r="C679" s="223" t="s">
        <v>241</v>
      </c>
      <c r="D679" s="224" t="s">
        <v>11</v>
      </c>
      <c r="E679" s="185"/>
      <c r="F679" s="185" t="s">
        <v>6449</v>
      </c>
      <c r="G679" s="185" t="s">
        <v>6177</v>
      </c>
      <c r="H679" s="185">
        <v>89142715155</v>
      </c>
      <c r="I679" s="121" t="s">
        <v>6178</v>
      </c>
      <c r="J679" s="185" t="s">
        <v>4918</v>
      </c>
      <c r="K679" s="185"/>
      <c r="L679" s="124"/>
      <c r="M679" s="125"/>
      <c r="N679" s="125"/>
      <c r="O679" s="125"/>
      <c r="P679" s="125"/>
      <c r="Q679" s="125"/>
      <c r="R679" s="125"/>
      <c r="S679" s="125"/>
      <c r="T679" s="125"/>
      <c r="U679" s="125"/>
      <c r="V679" s="125"/>
      <c r="W679" s="125"/>
    </row>
    <row r="680" spans="1:23" s="25" customFormat="1" ht="65.25" customHeight="1">
      <c r="A680" s="182">
        <v>679</v>
      </c>
      <c r="B680" s="185" t="s">
        <v>2637</v>
      </c>
      <c r="C680" s="223" t="s">
        <v>241</v>
      </c>
      <c r="D680" s="224" t="s">
        <v>11</v>
      </c>
      <c r="E680" s="185"/>
      <c r="F680" s="185" t="s">
        <v>4920</v>
      </c>
      <c r="G680" s="185" t="s">
        <v>6177</v>
      </c>
      <c r="H680" s="185">
        <v>89142715155</v>
      </c>
      <c r="I680" s="121" t="s">
        <v>6178</v>
      </c>
      <c r="J680" s="185" t="s">
        <v>4921</v>
      </c>
      <c r="K680" s="185"/>
      <c r="L680" s="124"/>
      <c r="M680" s="125"/>
      <c r="N680" s="125"/>
      <c r="O680" s="125"/>
      <c r="P680" s="125"/>
      <c r="Q680" s="125"/>
      <c r="R680" s="125"/>
      <c r="S680" s="125"/>
      <c r="T680" s="125"/>
      <c r="U680" s="125"/>
      <c r="V680" s="125"/>
      <c r="W680" s="125"/>
    </row>
    <row r="681" spans="1:23" s="25" customFormat="1" ht="65.25" customHeight="1">
      <c r="A681" s="182">
        <v>680</v>
      </c>
      <c r="B681" s="185" t="s">
        <v>2637</v>
      </c>
      <c r="C681" s="223" t="s">
        <v>241</v>
      </c>
      <c r="D681" s="224" t="s">
        <v>11</v>
      </c>
      <c r="E681" s="185"/>
      <c r="F681" s="185" t="s">
        <v>4922</v>
      </c>
      <c r="G681" s="185" t="s">
        <v>6177</v>
      </c>
      <c r="H681" s="185">
        <v>89142715155</v>
      </c>
      <c r="I681" s="121" t="s">
        <v>6178</v>
      </c>
      <c r="J681" s="185" t="s">
        <v>4923</v>
      </c>
      <c r="K681" s="185"/>
      <c r="L681" s="124"/>
      <c r="M681" s="125"/>
      <c r="N681" s="125"/>
      <c r="O681" s="125"/>
      <c r="P681" s="125"/>
      <c r="Q681" s="125"/>
      <c r="R681" s="125"/>
      <c r="S681" s="125"/>
      <c r="T681" s="125"/>
      <c r="U681" s="125"/>
      <c r="V681" s="125"/>
      <c r="W681" s="125"/>
    </row>
    <row r="682" spans="1:23" s="25" customFormat="1" ht="65.25" customHeight="1">
      <c r="A682" s="182">
        <v>681</v>
      </c>
      <c r="B682" s="185" t="s">
        <v>2637</v>
      </c>
      <c r="C682" s="223" t="s">
        <v>241</v>
      </c>
      <c r="D682" s="224" t="s">
        <v>11</v>
      </c>
      <c r="E682" s="185"/>
      <c r="F682" s="185" t="s">
        <v>4924</v>
      </c>
      <c r="G682" s="185" t="s">
        <v>6177</v>
      </c>
      <c r="H682" s="185">
        <v>89142715155</v>
      </c>
      <c r="I682" s="121" t="s">
        <v>6178</v>
      </c>
      <c r="J682" s="185" t="s">
        <v>4925</v>
      </c>
      <c r="K682" s="185"/>
      <c r="L682" s="124"/>
      <c r="M682" s="125"/>
      <c r="N682" s="125"/>
      <c r="O682" s="125"/>
      <c r="P682" s="125"/>
      <c r="Q682" s="125"/>
      <c r="R682" s="125"/>
      <c r="S682" s="125"/>
      <c r="T682" s="125"/>
      <c r="U682" s="125"/>
      <c r="V682" s="125"/>
      <c r="W682" s="125"/>
    </row>
    <row r="683" spans="1:23" s="25" customFormat="1" ht="65.25" customHeight="1">
      <c r="A683" s="182">
        <v>682</v>
      </c>
      <c r="B683" s="185" t="s">
        <v>2637</v>
      </c>
      <c r="C683" s="223" t="s">
        <v>241</v>
      </c>
      <c r="D683" s="224" t="s">
        <v>11</v>
      </c>
      <c r="E683" s="185"/>
      <c r="F683" s="185" t="s">
        <v>4926</v>
      </c>
      <c r="G683" s="185" t="s">
        <v>6177</v>
      </c>
      <c r="H683" s="185">
        <v>89142715155</v>
      </c>
      <c r="I683" s="121" t="s">
        <v>6178</v>
      </c>
      <c r="J683" s="185" t="s">
        <v>4927</v>
      </c>
      <c r="K683" s="185"/>
      <c r="L683" s="124"/>
      <c r="M683" s="125"/>
      <c r="N683" s="125"/>
      <c r="O683" s="125"/>
      <c r="P683" s="125"/>
      <c r="Q683" s="125"/>
      <c r="R683" s="125"/>
      <c r="S683" s="125"/>
      <c r="T683" s="125"/>
      <c r="U683" s="125"/>
      <c r="V683" s="125"/>
      <c r="W683" s="125"/>
    </row>
    <row r="684" spans="1:23" s="25" customFormat="1" ht="65.25" customHeight="1">
      <c r="A684" s="182">
        <v>683</v>
      </c>
      <c r="B684" s="185" t="s">
        <v>2637</v>
      </c>
      <c r="C684" s="223" t="s">
        <v>241</v>
      </c>
      <c r="D684" s="224" t="s">
        <v>11</v>
      </c>
      <c r="E684" s="185"/>
      <c r="F684" s="185" t="s">
        <v>4928</v>
      </c>
      <c r="G684" s="185" t="s">
        <v>6177</v>
      </c>
      <c r="H684" s="185">
        <v>89142715155</v>
      </c>
      <c r="I684" s="121" t="s">
        <v>6178</v>
      </c>
      <c r="J684" s="185" t="s">
        <v>4929</v>
      </c>
      <c r="K684" s="185"/>
      <c r="L684" s="124"/>
      <c r="M684" s="125"/>
      <c r="N684" s="125"/>
      <c r="O684" s="125"/>
      <c r="P684" s="125"/>
      <c r="Q684" s="125"/>
      <c r="R684" s="125"/>
      <c r="S684" s="125"/>
      <c r="T684" s="125"/>
      <c r="U684" s="125"/>
      <c r="V684" s="125"/>
      <c r="W684" s="125"/>
    </row>
    <row r="685" spans="1:23" s="25" customFormat="1" ht="65.25" customHeight="1">
      <c r="A685" s="182">
        <v>684</v>
      </c>
      <c r="B685" s="185" t="s">
        <v>2637</v>
      </c>
      <c r="C685" s="223" t="s">
        <v>241</v>
      </c>
      <c r="D685" s="224" t="s">
        <v>11</v>
      </c>
      <c r="E685" s="185"/>
      <c r="F685" s="185" t="s">
        <v>4930</v>
      </c>
      <c r="G685" s="185" t="s">
        <v>6177</v>
      </c>
      <c r="H685" s="185">
        <v>89142715155</v>
      </c>
      <c r="I685" s="121" t="s">
        <v>6178</v>
      </c>
      <c r="J685" s="185" t="s">
        <v>4931</v>
      </c>
      <c r="K685" s="185"/>
      <c r="L685" s="124"/>
      <c r="M685" s="125"/>
      <c r="N685" s="125"/>
      <c r="O685" s="125"/>
      <c r="P685" s="125"/>
      <c r="Q685" s="125"/>
      <c r="R685" s="125"/>
      <c r="S685" s="125"/>
      <c r="T685" s="125"/>
      <c r="U685" s="125"/>
      <c r="V685" s="125"/>
      <c r="W685" s="125"/>
    </row>
    <row r="686" spans="1:23" s="25" customFormat="1" ht="65.25" customHeight="1">
      <c r="A686" s="182">
        <v>685</v>
      </c>
      <c r="B686" s="185" t="s">
        <v>2637</v>
      </c>
      <c r="C686" s="223" t="s">
        <v>241</v>
      </c>
      <c r="D686" s="224" t="s">
        <v>11</v>
      </c>
      <c r="E686" s="185"/>
      <c r="F686" s="185" t="s">
        <v>4932</v>
      </c>
      <c r="G686" s="185" t="s">
        <v>6177</v>
      </c>
      <c r="H686" s="185">
        <v>89142715155</v>
      </c>
      <c r="I686" s="121" t="s">
        <v>6178</v>
      </c>
      <c r="J686" s="185" t="s">
        <v>4933</v>
      </c>
      <c r="K686" s="185"/>
      <c r="L686" s="124"/>
      <c r="M686" s="125"/>
      <c r="N686" s="125"/>
      <c r="O686" s="125"/>
      <c r="P686" s="125"/>
      <c r="Q686" s="125"/>
      <c r="R686" s="125"/>
      <c r="S686" s="125"/>
      <c r="T686" s="125"/>
      <c r="U686" s="125"/>
      <c r="V686" s="125"/>
      <c r="W686" s="125"/>
    </row>
    <row r="687" spans="1:23" s="25" customFormat="1" ht="65.25" customHeight="1">
      <c r="A687" s="182">
        <v>686</v>
      </c>
      <c r="B687" s="185" t="s">
        <v>2637</v>
      </c>
      <c r="C687" s="223" t="s">
        <v>241</v>
      </c>
      <c r="D687" s="224" t="s">
        <v>11</v>
      </c>
      <c r="E687" s="185"/>
      <c r="F687" s="185" t="s">
        <v>4934</v>
      </c>
      <c r="G687" s="185" t="s">
        <v>6177</v>
      </c>
      <c r="H687" s="185">
        <v>89142715155</v>
      </c>
      <c r="I687" s="121" t="s">
        <v>6178</v>
      </c>
      <c r="J687" s="185" t="s">
        <v>4935</v>
      </c>
      <c r="K687" s="185"/>
      <c r="L687" s="124"/>
      <c r="M687" s="125"/>
      <c r="N687" s="125"/>
      <c r="O687" s="125"/>
      <c r="P687" s="125"/>
      <c r="Q687" s="125"/>
      <c r="R687" s="125"/>
      <c r="S687" s="125"/>
      <c r="T687" s="125"/>
      <c r="U687" s="125"/>
      <c r="V687" s="125"/>
      <c r="W687" s="125"/>
    </row>
    <row r="688" spans="1:23" s="25" customFormat="1" ht="65.25" customHeight="1">
      <c r="A688" s="182">
        <v>687</v>
      </c>
      <c r="B688" s="185" t="s">
        <v>2637</v>
      </c>
      <c r="C688" s="223" t="s">
        <v>241</v>
      </c>
      <c r="D688" s="224" t="s">
        <v>11</v>
      </c>
      <c r="E688" s="185"/>
      <c r="F688" s="185" t="s">
        <v>4936</v>
      </c>
      <c r="G688" s="185" t="s">
        <v>6177</v>
      </c>
      <c r="H688" s="185">
        <v>89142715155</v>
      </c>
      <c r="I688" s="121" t="s">
        <v>6178</v>
      </c>
      <c r="J688" s="185" t="s">
        <v>4937</v>
      </c>
      <c r="K688" s="185"/>
      <c r="L688" s="124"/>
      <c r="M688" s="125"/>
      <c r="N688" s="125"/>
      <c r="O688" s="125"/>
      <c r="P688" s="125"/>
      <c r="Q688" s="125"/>
      <c r="R688" s="125"/>
      <c r="S688" s="125"/>
      <c r="T688" s="125"/>
      <c r="U688" s="125"/>
      <c r="V688" s="125"/>
      <c r="W688" s="125"/>
    </row>
    <row r="689" spans="1:23" s="25" customFormat="1" ht="65.25" customHeight="1">
      <c r="A689" s="182">
        <v>688</v>
      </c>
      <c r="B689" s="185" t="s">
        <v>2637</v>
      </c>
      <c r="C689" s="223" t="s">
        <v>241</v>
      </c>
      <c r="D689" s="224" t="s">
        <v>11</v>
      </c>
      <c r="E689" s="185"/>
      <c r="F689" s="185" t="s">
        <v>4938</v>
      </c>
      <c r="G689" s="185" t="s">
        <v>6177</v>
      </c>
      <c r="H689" s="185">
        <v>89142715155</v>
      </c>
      <c r="I689" s="121" t="s">
        <v>6178</v>
      </c>
      <c r="J689" s="185" t="s">
        <v>4939</v>
      </c>
      <c r="K689" s="185"/>
      <c r="L689" s="124"/>
      <c r="M689" s="125"/>
      <c r="N689" s="125"/>
      <c r="O689" s="125"/>
      <c r="P689" s="125"/>
      <c r="Q689" s="125"/>
      <c r="R689" s="125"/>
      <c r="S689" s="125"/>
      <c r="T689" s="125"/>
      <c r="U689" s="125"/>
      <c r="V689" s="125"/>
      <c r="W689" s="125"/>
    </row>
    <row r="690" spans="1:23" s="25" customFormat="1" ht="65.25" customHeight="1">
      <c r="A690" s="182">
        <v>689</v>
      </c>
      <c r="B690" s="185" t="s">
        <v>2637</v>
      </c>
      <c r="C690" s="223" t="s">
        <v>241</v>
      </c>
      <c r="D690" s="224" t="s">
        <v>11</v>
      </c>
      <c r="E690" s="185"/>
      <c r="F690" s="185" t="s">
        <v>4940</v>
      </c>
      <c r="G690" s="185" t="s">
        <v>6177</v>
      </c>
      <c r="H690" s="185">
        <v>89142715155</v>
      </c>
      <c r="I690" s="121" t="s">
        <v>6178</v>
      </c>
      <c r="J690" s="185" t="s">
        <v>4941</v>
      </c>
      <c r="K690" s="185"/>
      <c r="L690" s="124"/>
      <c r="M690" s="125"/>
      <c r="N690" s="125"/>
      <c r="O690" s="125"/>
      <c r="P690" s="125"/>
      <c r="Q690" s="125"/>
      <c r="R690" s="125"/>
      <c r="S690" s="125"/>
      <c r="T690" s="125"/>
      <c r="U690" s="125"/>
      <c r="V690" s="125"/>
      <c r="W690" s="125"/>
    </row>
    <row r="691" spans="1:23" s="25" customFormat="1" ht="65.25" customHeight="1">
      <c r="A691" s="182">
        <v>690</v>
      </c>
      <c r="B691" s="185" t="s">
        <v>2637</v>
      </c>
      <c r="C691" s="223" t="s">
        <v>241</v>
      </c>
      <c r="D691" s="224" t="s">
        <v>11</v>
      </c>
      <c r="E691" s="185"/>
      <c r="F691" s="185" t="s">
        <v>4942</v>
      </c>
      <c r="G691" s="185" t="s">
        <v>6177</v>
      </c>
      <c r="H691" s="185">
        <v>89142715155</v>
      </c>
      <c r="I691" s="121" t="s">
        <v>6178</v>
      </c>
      <c r="J691" s="185" t="s">
        <v>4943</v>
      </c>
      <c r="K691" s="185"/>
      <c r="L691" s="124"/>
      <c r="M691" s="125"/>
      <c r="N691" s="125"/>
      <c r="O691" s="125"/>
      <c r="P691" s="125"/>
      <c r="Q691" s="125"/>
      <c r="R691" s="125"/>
      <c r="S691" s="125"/>
      <c r="T691" s="125"/>
      <c r="U691" s="125"/>
      <c r="V691" s="125"/>
      <c r="W691" s="125"/>
    </row>
    <row r="692" spans="1:23" s="25" customFormat="1" ht="65.25" customHeight="1">
      <c r="A692" s="182">
        <v>691</v>
      </c>
      <c r="B692" s="185" t="s">
        <v>2637</v>
      </c>
      <c r="C692" s="223" t="s">
        <v>241</v>
      </c>
      <c r="D692" s="224" t="s">
        <v>11</v>
      </c>
      <c r="E692" s="185"/>
      <c r="F692" s="185" t="s">
        <v>4944</v>
      </c>
      <c r="G692" s="185" t="s">
        <v>6177</v>
      </c>
      <c r="H692" s="185">
        <v>89142715155</v>
      </c>
      <c r="I692" s="121" t="s">
        <v>6178</v>
      </c>
      <c r="J692" s="185" t="s">
        <v>4945</v>
      </c>
      <c r="K692" s="185"/>
      <c r="L692" s="124"/>
      <c r="M692" s="125"/>
      <c r="N692" s="125"/>
      <c r="O692" s="125"/>
      <c r="P692" s="125"/>
      <c r="Q692" s="125"/>
      <c r="R692" s="125"/>
      <c r="S692" s="125"/>
      <c r="T692" s="125"/>
      <c r="U692" s="125"/>
      <c r="V692" s="125"/>
      <c r="W692" s="125"/>
    </row>
    <row r="693" spans="1:23" s="25" customFormat="1" ht="65.25" customHeight="1">
      <c r="A693" s="182">
        <v>692</v>
      </c>
      <c r="B693" s="185" t="s">
        <v>2637</v>
      </c>
      <c r="C693" s="223" t="s">
        <v>241</v>
      </c>
      <c r="D693" s="224" t="s">
        <v>11</v>
      </c>
      <c r="E693" s="185"/>
      <c r="F693" s="185" t="s">
        <v>4946</v>
      </c>
      <c r="G693" s="185" t="s">
        <v>6177</v>
      </c>
      <c r="H693" s="185">
        <v>89142715155</v>
      </c>
      <c r="I693" s="121" t="s">
        <v>6178</v>
      </c>
      <c r="J693" s="185" t="s">
        <v>5014</v>
      </c>
      <c r="K693" s="185"/>
      <c r="L693" s="124"/>
      <c r="M693" s="125"/>
      <c r="N693" s="125"/>
      <c r="O693" s="125"/>
      <c r="P693" s="125"/>
      <c r="Q693" s="125"/>
      <c r="R693" s="125"/>
      <c r="S693" s="125"/>
      <c r="T693" s="125"/>
      <c r="U693" s="125"/>
      <c r="V693" s="125"/>
      <c r="W693" s="125"/>
    </row>
    <row r="694" spans="1:23" s="25" customFormat="1" ht="65.25" customHeight="1">
      <c r="A694" s="182">
        <v>693</v>
      </c>
      <c r="B694" s="185" t="s">
        <v>2637</v>
      </c>
      <c r="C694" s="223" t="s">
        <v>241</v>
      </c>
      <c r="D694" s="224" t="s">
        <v>11</v>
      </c>
      <c r="E694" s="185"/>
      <c r="F694" s="185" t="s">
        <v>4947</v>
      </c>
      <c r="G694" s="185" t="s">
        <v>6177</v>
      </c>
      <c r="H694" s="185">
        <v>89142715155</v>
      </c>
      <c r="I694" s="121" t="s">
        <v>6178</v>
      </c>
      <c r="J694" s="185" t="s">
        <v>5015</v>
      </c>
      <c r="K694" s="185"/>
      <c r="L694" s="124"/>
      <c r="M694" s="125"/>
      <c r="N694" s="125"/>
      <c r="O694" s="125"/>
      <c r="P694" s="125"/>
      <c r="Q694" s="125"/>
      <c r="R694" s="125"/>
      <c r="S694" s="125"/>
      <c r="T694" s="125"/>
      <c r="U694" s="125"/>
      <c r="V694" s="125"/>
      <c r="W694" s="125"/>
    </row>
    <row r="695" spans="1:23" s="25" customFormat="1" ht="135" customHeight="1">
      <c r="A695" s="182">
        <v>694</v>
      </c>
      <c r="B695" s="185" t="s">
        <v>2637</v>
      </c>
      <c r="C695" s="223" t="s">
        <v>241</v>
      </c>
      <c r="D695" s="224" t="s">
        <v>11</v>
      </c>
      <c r="E695" s="185"/>
      <c r="F695" s="185" t="s">
        <v>4948</v>
      </c>
      <c r="G695" s="185" t="s">
        <v>6177</v>
      </c>
      <c r="H695" s="185">
        <v>89142715155</v>
      </c>
      <c r="I695" s="121" t="s">
        <v>6178</v>
      </c>
      <c r="J695" s="185" t="s">
        <v>5016</v>
      </c>
      <c r="K695" s="185"/>
      <c r="L695" s="124"/>
      <c r="M695" s="125"/>
      <c r="N695" s="125"/>
      <c r="O695" s="125"/>
      <c r="P695" s="125"/>
      <c r="Q695" s="125"/>
      <c r="R695" s="125"/>
      <c r="S695" s="125"/>
      <c r="T695" s="125"/>
      <c r="U695" s="125"/>
      <c r="V695" s="125"/>
      <c r="W695" s="125"/>
    </row>
    <row r="696" spans="1:23" s="25" customFormat="1" ht="65.25" customHeight="1">
      <c r="A696" s="182">
        <v>695</v>
      </c>
      <c r="B696" s="185" t="s">
        <v>2637</v>
      </c>
      <c r="C696" s="223" t="s">
        <v>241</v>
      </c>
      <c r="D696" s="224" t="s">
        <v>11</v>
      </c>
      <c r="E696" s="185"/>
      <c r="F696" s="185" t="s">
        <v>4949</v>
      </c>
      <c r="G696" s="185" t="s">
        <v>6177</v>
      </c>
      <c r="H696" s="185">
        <v>89142715155</v>
      </c>
      <c r="I696" s="121" t="s">
        <v>6178</v>
      </c>
      <c r="J696" s="185" t="s">
        <v>5017</v>
      </c>
      <c r="K696" s="185"/>
      <c r="L696" s="124"/>
      <c r="M696" s="125"/>
      <c r="N696" s="125"/>
      <c r="O696" s="125"/>
      <c r="P696" s="125"/>
      <c r="Q696" s="125"/>
      <c r="R696" s="125"/>
      <c r="S696" s="125"/>
      <c r="T696" s="125"/>
      <c r="U696" s="125"/>
      <c r="V696" s="125"/>
      <c r="W696" s="125"/>
    </row>
    <row r="697" spans="1:23" s="25" customFormat="1" ht="65.25" customHeight="1">
      <c r="A697" s="182">
        <v>696</v>
      </c>
      <c r="B697" s="185" t="s">
        <v>2637</v>
      </c>
      <c r="C697" s="223" t="s">
        <v>241</v>
      </c>
      <c r="D697" s="224" t="s">
        <v>11</v>
      </c>
      <c r="E697" s="185"/>
      <c r="F697" s="185" t="s">
        <v>4950</v>
      </c>
      <c r="G697" s="185" t="s">
        <v>6177</v>
      </c>
      <c r="H697" s="185">
        <v>89142715155</v>
      </c>
      <c r="I697" s="121" t="s">
        <v>6178</v>
      </c>
      <c r="J697" s="185" t="s">
        <v>5018</v>
      </c>
      <c r="K697" s="185"/>
      <c r="L697" s="124"/>
      <c r="M697" s="125"/>
      <c r="N697" s="125"/>
      <c r="O697" s="125"/>
      <c r="P697" s="125"/>
      <c r="Q697" s="125"/>
      <c r="R697" s="125"/>
      <c r="S697" s="125"/>
      <c r="T697" s="125"/>
      <c r="U697" s="125"/>
      <c r="V697" s="125"/>
      <c r="W697" s="125"/>
    </row>
    <row r="698" spans="1:23" s="25" customFormat="1" ht="65.25" customHeight="1">
      <c r="A698" s="182">
        <v>697</v>
      </c>
      <c r="B698" s="185" t="s">
        <v>2637</v>
      </c>
      <c r="C698" s="223" t="s">
        <v>241</v>
      </c>
      <c r="D698" s="224" t="s">
        <v>11</v>
      </c>
      <c r="E698" s="185"/>
      <c r="F698" s="185" t="s">
        <v>4951</v>
      </c>
      <c r="G698" s="185" t="s">
        <v>6177</v>
      </c>
      <c r="H698" s="185">
        <v>89142715155</v>
      </c>
      <c r="I698" s="121" t="s">
        <v>6178</v>
      </c>
      <c r="J698" s="185" t="s">
        <v>5019</v>
      </c>
      <c r="K698" s="185"/>
      <c r="L698" s="124"/>
      <c r="M698" s="125"/>
      <c r="N698" s="125"/>
      <c r="O698" s="125"/>
      <c r="P698" s="125"/>
      <c r="Q698" s="125"/>
      <c r="R698" s="125"/>
      <c r="S698" s="125"/>
      <c r="T698" s="125"/>
      <c r="U698" s="125"/>
      <c r="V698" s="125"/>
      <c r="W698" s="125"/>
    </row>
    <row r="699" spans="1:23" s="25" customFormat="1" ht="65.25" customHeight="1">
      <c r="A699" s="182">
        <v>698</v>
      </c>
      <c r="B699" s="185" t="s">
        <v>2637</v>
      </c>
      <c r="C699" s="223" t="s">
        <v>241</v>
      </c>
      <c r="D699" s="224" t="s">
        <v>11</v>
      </c>
      <c r="E699" s="185"/>
      <c r="F699" s="185" t="s">
        <v>4952</v>
      </c>
      <c r="G699" s="185" t="s">
        <v>6177</v>
      </c>
      <c r="H699" s="185">
        <v>89142715155</v>
      </c>
      <c r="I699" s="121" t="s">
        <v>6178</v>
      </c>
      <c r="J699" s="185" t="s">
        <v>4952</v>
      </c>
      <c r="K699" s="185"/>
      <c r="L699" s="124"/>
      <c r="M699" s="125"/>
      <c r="N699" s="125"/>
      <c r="O699" s="125"/>
      <c r="P699" s="125"/>
      <c r="Q699" s="125"/>
      <c r="R699" s="125"/>
      <c r="S699" s="125"/>
      <c r="T699" s="125"/>
      <c r="U699" s="125"/>
      <c r="V699" s="125"/>
      <c r="W699" s="125"/>
    </row>
    <row r="700" spans="1:23" s="25" customFormat="1" ht="65.25" customHeight="1">
      <c r="A700" s="182">
        <v>699</v>
      </c>
      <c r="B700" s="185" t="s">
        <v>2637</v>
      </c>
      <c r="C700" s="223" t="s">
        <v>241</v>
      </c>
      <c r="D700" s="224" t="s">
        <v>11</v>
      </c>
      <c r="E700" s="185"/>
      <c r="F700" s="185" t="s">
        <v>4953</v>
      </c>
      <c r="G700" s="185" t="s">
        <v>6177</v>
      </c>
      <c r="H700" s="185">
        <v>89142715155</v>
      </c>
      <c r="I700" s="121" t="s">
        <v>6178</v>
      </c>
      <c r="J700" s="185" t="s">
        <v>5020</v>
      </c>
      <c r="K700" s="185"/>
      <c r="L700" s="124"/>
      <c r="M700" s="125"/>
      <c r="N700" s="125"/>
      <c r="O700" s="125"/>
      <c r="P700" s="125"/>
      <c r="Q700" s="125"/>
      <c r="R700" s="125"/>
      <c r="S700" s="125"/>
      <c r="T700" s="125"/>
      <c r="U700" s="125"/>
      <c r="V700" s="125"/>
      <c r="W700" s="125"/>
    </row>
    <row r="701" spans="1:23" s="25" customFormat="1" ht="65.25" customHeight="1">
      <c r="A701" s="182">
        <v>700</v>
      </c>
      <c r="B701" s="185" t="s">
        <v>2637</v>
      </c>
      <c r="C701" s="223" t="s">
        <v>241</v>
      </c>
      <c r="D701" s="224" t="s">
        <v>11</v>
      </c>
      <c r="E701" s="185"/>
      <c r="F701" s="185" t="s">
        <v>6450</v>
      </c>
      <c r="G701" s="185" t="s">
        <v>6177</v>
      </c>
      <c r="H701" s="185">
        <v>89142715155</v>
      </c>
      <c r="I701" s="121" t="s">
        <v>6178</v>
      </c>
      <c r="J701" s="185" t="s">
        <v>5021</v>
      </c>
      <c r="K701" s="185"/>
      <c r="L701" s="124"/>
      <c r="M701" s="125"/>
      <c r="N701" s="125"/>
      <c r="O701" s="125"/>
      <c r="P701" s="125"/>
      <c r="Q701" s="125"/>
      <c r="R701" s="125"/>
      <c r="S701" s="125"/>
      <c r="T701" s="125"/>
      <c r="U701" s="125"/>
      <c r="V701" s="125"/>
      <c r="W701" s="125"/>
    </row>
    <row r="702" spans="1:23" s="25" customFormat="1" ht="65.25" customHeight="1">
      <c r="A702" s="182">
        <v>701</v>
      </c>
      <c r="B702" s="185" t="s">
        <v>2637</v>
      </c>
      <c r="C702" s="223" t="s">
        <v>241</v>
      </c>
      <c r="D702" s="224" t="s">
        <v>11</v>
      </c>
      <c r="E702" s="185"/>
      <c r="F702" s="185" t="s">
        <v>4954</v>
      </c>
      <c r="G702" s="185" t="s">
        <v>6177</v>
      </c>
      <c r="H702" s="185">
        <v>89142715155</v>
      </c>
      <c r="I702" s="121" t="s">
        <v>6178</v>
      </c>
      <c r="J702" s="185" t="s">
        <v>5022</v>
      </c>
      <c r="K702" s="185"/>
      <c r="L702" s="124"/>
      <c r="M702" s="125"/>
      <c r="N702" s="125"/>
      <c r="O702" s="125"/>
      <c r="P702" s="125"/>
      <c r="Q702" s="125"/>
      <c r="R702" s="125"/>
      <c r="S702" s="125"/>
      <c r="T702" s="125"/>
      <c r="U702" s="125"/>
      <c r="V702" s="125"/>
      <c r="W702" s="125"/>
    </row>
    <row r="703" spans="1:23" s="25" customFormat="1" ht="65.25" customHeight="1">
      <c r="A703" s="182">
        <v>702</v>
      </c>
      <c r="B703" s="185" t="s">
        <v>2637</v>
      </c>
      <c r="C703" s="223" t="s">
        <v>241</v>
      </c>
      <c r="D703" s="224" t="s">
        <v>11</v>
      </c>
      <c r="E703" s="185"/>
      <c r="F703" s="185" t="s">
        <v>4955</v>
      </c>
      <c r="G703" s="185" t="s">
        <v>6177</v>
      </c>
      <c r="H703" s="185">
        <v>89142715155</v>
      </c>
      <c r="I703" s="121" t="s">
        <v>6178</v>
      </c>
      <c r="J703" s="185" t="s">
        <v>5023</v>
      </c>
      <c r="K703" s="185"/>
      <c r="L703" s="124"/>
      <c r="M703" s="125"/>
      <c r="N703" s="125"/>
      <c r="O703" s="125"/>
      <c r="P703" s="125"/>
      <c r="Q703" s="125"/>
      <c r="R703" s="125"/>
      <c r="S703" s="125"/>
      <c r="T703" s="125"/>
      <c r="U703" s="125"/>
      <c r="V703" s="125"/>
      <c r="W703" s="125"/>
    </row>
    <row r="704" spans="1:23" s="25" customFormat="1" ht="65.25" customHeight="1">
      <c r="A704" s="182">
        <v>703</v>
      </c>
      <c r="B704" s="185" t="s">
        <v>2637</v>
      </c>
      <c r="C704" s="223" t="s">
        <v>241</v>
      </c>
      <c r="D704" s="224" t="s">
        <v>11</v>
      </c>
      <c r="E704" s="185"/>
      <c r="F704" s="185" t="s">
        <v>4956</v>
      </c>
      <c r="G704" s="185" t="s">
        <v>6177</v>
      </c>
      <c r="H704" s="185">
        <v>89142715155</v>
      </c>
      <c r="I704" s="121" t="s">
        <v>6178</v>
      </c>
      <c r="J704" s="185" t="s">
        <v>5024</v>
      </c>
      <c r="K704" s="185"/>
      <c r="L704" s="124"/>
      <c r="M704" s="125"/>
      <c r="N704" s="125"/>
      <c r="O704" s="125"/>
      <c r="P704" s="125"/>
      <c r="Q704" s="125"/>
      <c r="R704" s="125"/>
      <c r="S704" s="125"/>
      <c r="T704" s="125"/>
      <c r="U704" s="125"/>
      <c r="V704" s="125"/>
      <c r="W704" s="125"/>
    </row>
    <row r="705" spans="1:23" s="25" customFormat="1" ht="65.25" customHeight="1">
      <c r="A705" s="182">
        <v>704</v>
      </c>
      <c r="B705" s="185" t="s">
        <v>2637</v>
      </c>
      <c r="C705" s="223" t="s">
        <v>241</v>
      </c>
      <c r="D705" s="224" t="s">
        <v>11</v>
      </c>
      <c r="E705" s="185"/>
      <c r="F705" s="185" t="s">
        <v>4957</v>
      </c>
      <c r="G705" s="185" t="s">
        <v>6177</v>
      </c>
      <c r="H705" s="185">
        <v>89142715155</v>
      </c>
      <c r="I705" s="121" t="s">
        <v>6178</v>
      </c>
      <c r="J705" s="185" t="s">
        <v>5025</v>
      </c>
      <c r="K705" s="185"/>
      <c r="L705" s="124"/>
      <c r="M705" s="125"/>
      <c r="N705" s="125"/>
      <c r="O705" s="125"/>
      <c r="P705" s="125"/>
      <c r="Q705" s="125"/>
      <c r="R705" s="125"/>
      <c r="S705" s="125"/>
      <c r="T705" s="125"/>
      <c r="U705" s="125"/>
      <c r="V705" s="125"/>
      <c r="W705" s="125"/>
    </row>
    <row r="706" spans="1:23" s="25" customFormat="1" ht="65.25" customHeight="1">
      <c r="A706" s="182">
        <v>705</v>
      </c>
      <c r="B706" s="185" t="s">
        <v>2637</v>
      </c>
      <c r="C706" s="223" t="s">
        <v>241</v>
      </c>
      <c r="D706" s="224" t="s">
        <v>11</v>
      </c>
      <c r="E706" s="185"/>
      <c r="F706" s="185" t="s">
        <v>4958</v>
      </c>
      <c r="G706" s="185" t="s">
        <v>6177</v>
      </c>
      <c r="H706" s="185">
        <v>89142715155</v>
      </c>
      <c r="I706" s="121" t="s">
        <v>6178</v>
      </c>
      <c r="J706" s="185" t="s">
        <v>5026</v>
      </c>
      <c r="K706" s="185"/>
      <c r="L706" s="124"/>
      <c r="M706" s="125"/>
      <c r="N706" s="125"/>
      <c r="O706" s="125"/>
      <c r="P706" s="125"/>
      <c r="Q706" s="125"/>
      <c r="R706" s="125"/>
      <c r="S706" s="125"/>
      <c r="T706" s="125"/>
      <c r="U706" s="125"/>
      <c r="V706" s="125"/>
      <c r="W706" s="125"/>
    </row>
    <row r="707" spans="1:23" s="25" customFormat="1" ht="65.25" customHeight="1">
      <c r="A707" s="182">
        <v>706</v>
      </c>
      <c r="B707" s="185" t="s">
        <v>2637</v>
      </c>
      <c r="C707" s="223" t="s">
        <v>241</v>
      </c>
      <c r="D707" s="224" t="s">
        <v>11</v>
      </c>
      <c r="E707" s="185"/>
      <c r="F707" s="185" t="s">
        <v>4959</v>
      </c>
      <c r="G707" s="185" t="s">
        <v>6177</v>
      </c>
      <c r="H707" s="185">
        <v>89142715155</v>
      </c>
      <c r="I707" s="121" t="s">
        <v>6178</v>
      </c>
      <c r="J707" s="185" t="s">
        <v>5027</v>
      </c>
      <c r="K707" s="185"/>
      <c r="L707" s="124"/>
      <c r="M707" s="125"/>
      <c r="N707" s="125"/>
      <c r="O707" s="125"/>
      <c r="P707" s="125"/>
      <c r="Q707" s="125"/>
      <c r="R707" s="125"/>
      <c r="S707" s="125"/>
      <c r="T707" s="125"/>
      <c r="U707" s="125"/>
      <c r="V707" s="125"/>
      <c r="W707" s="125"/>
    </row>
    <row r="708" spans="1:23" s="25" customFormat="1" ht="65.25" customHeight="1">
      <c r="A708" s="182">
        <v>707</v>
      </c>
      <c r="B708" s="185" t="s">
        <v>2637</v>
      </c>
      <c r="C708" s="223" t="s">
        <v>241</v>
      </c>
      <c r="D708" s="224" t="s">
        <v>11</v>
      </c>
      <c r="E708" s="185"/>
      <c r="F708" s="185" t="s">
        <v>4960</v>
      </c>
      <c r="G708" s="185" t="s">
        <v>6177</v>
      </c>
      <c r="H708" s="185">
        <v>89142715155</v>
      </c>
      <c r="I708" s="121" t="s">
        <v>6178</v>
      </c>
      <c r="J708" s="185" t="s">
        <v>5028</v>
      </c>
      <c r="K708" s="185"/>
      <c r="L708" s="124"/>
      <c r="M708" s="125"/>
      <c r="N708" s="125"/>
      <c r="O708" s="125"/>
      <c r="P708" s="125"/>
      <c r="Q708" s="125"/>
      <c r="R708" s="125"/>
      <c r="S708" s="125"/>
      <c r="T708" s="125"/>
      <c r="U708" s="125"/>
      <c r="V708" s="125"/>
      <c r="W708" s="125"/>
    </row>
    <row r="709" spans="1:23" s="25" customFormat="1" ht="65.25" customHeight="1">
      <c r="A709" s="182">
        <v>708</v>
      </c>
      <c r="B709" s="185" t="s">
        <v>2637</v>
      </c>
      <c r="C709" s="223" t="s">
        <v>241</v>
      </c>
      <c r="D709" s="224" t="s">
        <v>11</v>
      </c>
      <c r="E709" s="185"/>
      <c r="F709" s="185" t="s">
        <v>5028</v>
      </c>
      <c r="G709" s="185" t="s">
        <v>6177</v>
      </c>
      <c r="H709" s="185">
        <v>89142715155</v>
      </c>
      <c r="I709" s="121" t="s">
        <v>6178</v>
      </c>
      <c r="J709" s="185" t="s">
        <v>5029</v>
      </c>
      <c r="K709" s="185"/>
      <c r="L709" s="124"/>
      <c r="M709" s="125"/>
      <c r="N709" s="125"/>
      <c r="O709" s="125"/>
      <c r="P709" s="125"/>
      <c r="Q709" s="125"/>
      <c r="R709" s="125"/>
      <c r="S709" s="125"/>
      <c r="T709" s="125"/>
      <c r="U709" s="125"/>
      <c r="V709" s="125"/>
      <c r="W709" s="125"/>
    </row>
    <row r="710" spans="1:23" s="25" customFormat="1" ht="65.25" customHeight="1">
      <c r="A710" s="182">
        <v>709</v>
      </c>
      <c r="B710" s="185" t="s">
        <v>2637</v>
      </c>
      <c r="C710" s="223" t="s">
        <v>241</v>
      </c>
      <c r="D710" s="224" t="s">
        <v>11</v>
      </c>
      <c r="E710" s="185"/>
      <c r="F710" s="185" t="s">
        <v>4961</v>
      </c>
      <c r="G710" s="185" t="s">
        <v>6177</v>
      </c>
      <c r="H710" s="185">
        <v>89142715155</v>
      </c>
      <c r="I710" s="121" t="s">
        <v>6178</v>
      </c>
      <c r="J710" s="185" t="s">
        <v>5030</v>
      </c>
      <c r="K710" s="185"/>
      <c r="L710" s="124"/>
      <c r="M710" s="125"/>
      <c r="N710" s="125"/>
      <c r="O710" s="125"/>
      <c r="P710" s="125"/>
      <c r="Q710" s="125"/>
      <c r="R710" s="125"/>
      <c r="S710" s="125"/>
      <c r="T710" s="125"/>
      <c r="U710" s="125"/>
      <c r="V710" s="125"/>
      <c r="W710" s="125"/>
    </row>
    <row r="711" spans="1:23" s="25" customFormat="1" ht="65.25" customHeight="1">
      <c r="A711" s="182">
        <v>710</v>
      </c>
      <c r="B711" s="185" t="s">
        <v>2637</v>
      </c>
      <c r="C711" s="223" t="s">
        <v>241</v>
      </c>
      <c r="D711" s="224" t="s">
        <v>11</v>
      </c>
      <c r="E711" s="185"/>
      <c r="F711" s="185" t="s">
        <v>4962</v>
      </c>
      <c r="G711" s="185" t="s">
        <v>6177</v>
      </c>
      <c r="H711" s="185">
        <v>89142715155</v>
      </c>
      <c r="I711" s="121" t="s">
        <v>6178</v>
      </c>
      <c r="J711" s="185" t="s">
        <v>5031</v>
      </c>
      <c r="K711" s="185"/>
      <c r="L711" s="124"/>
      <c r="M711" s="125"/>
      <c r="N711" s="125"/>
      <c r="O711" s="125"/>
      <c r="P711" s="125"/>
      <c r="Q711" s="125"/>
      <c r="R711" s="125"/>
      <c r="S711" s="125"/>
      <c r="T711" s="125"/>
      <c r="U711" s="125"/>
      <c r="V711" s="125"/>
      <c r="W711" s="125"/>
    </row>
    <row r="712" spans="1:23" s="25" customFormat="1" ht="65.25" customHeight="1">
      <c r="A712" s="182">
        <v>711</v>
      </c>
      <c r="B712" s="185" t="s">
        <v>2637</v>
      </c>
      <c r="C712" s="223" t="s">
        <v>241</v>
      </c>
      <c r="D712" s="224" t="s">
        <v>11</v>
      </c>
      <c r="E712" s="185"/>
      <c r="F712" s="185" t="s">
        <v>4963</v>
      </c>
      <c r="G712" s="185" t="s">
        <v>6177</v>
      </c>
      <c r="H712" s="185">
        <v>89142715155</v>
      </c>
      <c r="I712" s="121" t="s">
        <v>6178</v>
      </c>
      <c r="J712" s="185" t="s">
        <v>5032</v>
      </c>
      <c r="K712" s="185"/>
      <c r="L712" s="124"/>
      <c r="M712" s="125"/>
      <c r="N712" s="125"/>
      <c r="O712" s="125"/>
      <c r="P712" s="125"/>
      <c r="Q712" s="125"/>
      <c r="R712" s="125"/>
      <c r="S712" s="125"/>
      <c r="T712" s="125"/>
      <c r="U712" s="125"/>
      <c r="V712" s="125"/>
      <c r="W712" s="125"/>
    </row>
    <row r="713" spans="1:23" s="25" customFormat="1" ht="65.25" customHeight="1">
      <c r="A713" s="182">
        <v>712</v>
      </c>
      <c r="B713" s="185" t="s">
        <v>2637</v>
      </c>
      <c r="C713" s="223" t="s">
        <v>241</v>
      </c>
      <c r="D713" s="224" t="s">
        <v>11</v>
      </c>
      <c r="E713" s="185"/>
      <c r="F713" s="185" t="s">
        <v>4964</v>
      </c>
      <c r="G713" s="185" t="s">
        <v>6177</v>
      </c>
      <c r="H713" s="185">
        <v>89142715155</v>
      </c>
      <c r="I713" s="121" t="s">
        <v>6178</v>
      </c>
      <c r="J713" s="185" t="s">
        <v>5033</v>
      </c>
      <c r="K713" s="185"/>
      <c r="L713" s="124"/>
      <c r="M713" s="125"/>
      <c r="N713" s="125"/>
      <c r="O713" s="125"/>
      <c r="P713" s="125"/>
      <c r="Q713" s="125"/>
      <c r="R713" s="125"/>
      <c r="S713" s="125"/>
      <c r="T713" s="125"/>
      <c r="U713" s="125"/>
      <c r="V713" s="125"/>
      <c r="W713" s="125"/>
    </row>
    <row r="714" spans="1:23" s="25" customFormat="1" ht="65.25" customHeight="1">
      <c r="A714" s="182">
        <v>713</v>
      </c>
      <c r="B714" s="185" t="s">
        <v>2637</v>
      </c>
      <c r="C714" s="223" t="s">
        <v>241</v>
      </c>
      <c r="D714" s="224" t="s">
        <v>11</v>
      </c>
      <c r="E714" s="185"/>
      <c r="F714" s="185" t="s">
        <v>4965</v>
      </c>
      <c r="G714" s="185" t="s">
        <v>6177</v>
      </c>
      <c r="H714" s="185">
        <v>89142715155</v>
      </c>
      <c r="I714" s="121" t="s">
        <v>6178</v>
      </c>
      <c r="J714" s="185" t="s">
        <v>5034</v>
      </c>
      <c r="K714" s="185"/>
      <c r="L714" s="124"/>
      <c r="M714" s="125"/>
      <c r="N714" s="125"/>
      <c r="O714" s="125"/>
      <c r="P714" s="125"/>
      <c r="Q714" s="125"/>
      <c r="R714" s="125"/>
      <c r="S714" s="125"/>
      <c r="T714" s="125"/>
      <c r="U714" s="125"/>
      <c r="V714" s="125"/>
      <c r="W714" s="125"/>
    </row>
    <row r="715" spans="1:23" s="25" customFormat="1" ht="65.25" customHeight="1">
      <c r="A715" s="182">
        <v>714</v>
      </c>
      <c r="B715" s="185" t="s">
        <v>2637</v>
      </c>
      <c r="C715" s="223" t="s">
        <v>241</v>
      </c>
      <c r="D715" s="224" t="s">
        <v>11</v>
      </c>
      <c r="E715" s="185"/>
      <c r="F715" s="185" t="s">
        <v>4966</v>
      </c>
      <c r="G715" s="185" t="s">
        <v>6177</v>
      </c>
      <c r="H715" s="185">
        <v>89142715155</v>
      </c>
      <c r="I715" s="121" t="s">
        <v>6178</v>
      </c>
      <c r="J715" s="185" t="s">
        <v>5035</v>
      </c>
      <c r="K715" s="185"/>
      <c r="L715" s="124"/>
      <c r="M715" s="125"/>
      <c r="N715" s="125"/>
      <c r="O715" s="125"/>
      <c r="P715" s="125"/>
      <c r="Q715" s="125"/>
      <c r="R715" s="125"/>
      <c r="S715" s="125"/>
      <c r="T715" s="125"/>
      <c r="U715" s="125"/>
      <c r="V715" s="125"/>
      <c r="W715" s="125"/>
    </row>
    <row r="716" spans="1:23" s="25" customFormat="1" ht="65.25" customHeight="1">
      <c r="A716" s="182">
        <v>715</v>
      </c>
      <c r="B716" s="185" t="s">
        <v>2637</v>
      </c>
      <c r="C716" s="223" t="s">
        <v>241</v>
      </c>
      <c r="D716" s="224" t="s">
        <v>11</v>
      </c>
      <c r="E716" s="185"/>
      <c r="F716" s="185" t="s">
        <v>4967</v>
      </c>
      <c r="G716" s="185" t="s">
        <v>6177</v>
      </c>
      <c r="H716" s="185">
        <v>89142715155</v>
      </c>
      <c r="I716" s="121" t="s">
        <v>6178</v>
      </c>
      <c r="J716" s="185" t="s">
        <v>5036</v>
      </c>
      <c r="K716" s="185"/>
      <c r="L716" s="124"/>
      <c r="M716" s="125"/>
      <c r="N716" s="125"/>
      <c r="O716" s="125"/>
      <c r="P716" s="125"/>
      <c r="Q716" s="125"/>
      <c r="R716" s="125"/>
      <c r="S716" s="125"/>
      <c r="T716" s="125"/>
      <c r="U716" s="125"/>
      <c r="V716" s="125"/>
      <c r="W716" s="125"/>
    </row>
    <row r="717" spans="1:23" s="25" customFormat="1" ht="65.25" customHeight="1">
      <c r="A717" s="182">
        <v>716</v>
      </c>
      <c r="B717" s="185" t="s">
        <v>2637</v>
      </c>
      <c r="C717" s="223" t="s">
        <v>241</v>
      </c>
      <c r="D717" s="224" t="s">
        <v>11</v>
      </c>
      <c r="E717" s="185"/>
      <c r="F717" s="185" t="s">
        <v>4968</v>
      </c>
      <c r="G717" s="185" t="s">
        <v>6177</v>
      </c>
      <c r="H717" s="185">
        <v>89142715155</v>
      </c>
      <c r="I717" s="121" t="s">
        <v>6178</v>
      </c>
      <c r="J717" s="185" t="s">
        <v>5037</v>
      </c>
      <c r="K717" s="185"/>
      <c r="L717" s="124"/>
      <c r="M717" s="125"/>
      <c r="N717" s="125"/>
      <c r="O717" s="125"/>
      <c r="P717" s="125"/>
      <c r="Q717" s="125"/>
      <c r="R717" s="125"/>
      <c r="S717" s="125"/>
      <c r="T717" s="125"/>
      <c r="U717" s="125"/>
      <c r="V717" s="125"/>
      <c r="W717" s="125"/>
    </row>
    <row r="718" spans="1:23" s="25" customFormat="1" ht="65.25" customHeight="1">
      <c r="A718" s="182">
        <v>717</v>
      </c>
      <c r="B718" s="185" t="s">
        <v>2637</v>
      </c>
      <c r="C718" s="223" t="s">
        <v>241</v>
      </c>
      <c r="D718" s="224" t="s">
        <v>11</v>
      </c>
      <c r="E718" s="185"/>
      <c r="F718" s="185" t="s">
        <v>4969</v>
      </c>
      <c r="G718" s="185" t="s">
        <v>6177</v>
      </c>
      <c r="H718" s="185">
        <v>89142715155</v>
      </c>
      <c r="I718" s="121" t="s">
        <v>6178</v>
      </c>
      <c r="J718" s="185" t="s">
        <v>5038</v>
      </c>
      <c r="K718" s="185"/>
      <c r="L718" s="124"/>
      <c r="M718" s="125"/>
      <c r="N718" s="125"/>
      <c r="O718" s="125"/>
      <c r="P718" s="125"/>
      <c r="Q718" s="125"/>
      <c r="R718" s="125"/>
      <c r="S718" s="125"/>
      <c r="T718" s="125"/>
      <c r="U718" s="125"/>
      <c r="V718" s="125"/>
      <c r="W718" s="125"/>
    </row>
    <row r="719" spans="1:23" s="25" customFormat="1" ht="65.25" customHeight="1">
      <c r="A719" s="182">
        <v>718</v>
      </c>
      <c r="B719" s="185" t="s">
        <v>2637</v>
      </c>
      <c r="C719" s="223" t="s">
        <v>241</v>
      </c>
      <c r="D719" s="224" t="s">
        <v>11</v>
      </c>
      <c r="E719" s="185"/>
      <c r="F719" s="185" t="s">
        <v>4970</v>
      </c>
      <c r="G719" s="185" t="s">
        <v>6177</v>
      </c>
      <c r="H719" s="185">
        <v>89142715155</v>
      </c>
      <c r="I719" s="121" t="s">
        <v>6178</v>
      </c>
      <c r="J719" s="185" t="s">
        <v>5039</v>
      </c>
      <c r="K719" s="185"/>
      <c r="L719" s="124"/>
      <c r="M719" s="125"/>
      <c r="N719" s="125"/>
      <c r="O719" s="125"/>
      <c r="P719" s="125"/>
      <c r="Q719" s="125"/>
      <c r="R719" s="125"/>
      <c r="S719" s="125"/>
      <c r="T719" s="125"/>
      <c r="U719" s="125"/>
      <c r="V719" s="125"/>
      <c r="W719" s="125"/>
    </row>
    <row r="720" spans="1:23" s="25" customFormat="1" ht="65.25" customHeight="1">
      <c r="A720" s="182">
        <v>719</v>
      </c>
      <c r="B720" s="185" t="s">
        <v>2637</v>
      </c>
      <c r="C720" s="223" t="s">
        <v>241</v>
      </c>
      <c r="D720" s="224" t="s">
        <v>11</v>
      </c>
      <c r="E720" s="185"/>
      <c r="F720" s="185" t="s">
        <v>4971</v>
      </c>
      <c r="G720" s="185" t="s">
        <v>6177</v>
      </c>
      <c r="H720" s="185">
        <v>89142715155</v>
      </c>
      <c r="I720" s="121" t="s">
        <v>6178</v>
      </c>
      <c r="J720" s="185" t="s">
        <v>5040</v>
      </c>
      <c r="K720" s="185"/>
      <c r="L720" s="124"/>
      <c r="M720" s="125"/>
      <c r="N720" s="125"/>
      <c r="O720" s="125"/>
      <c r="P720" s="125"/>
      <c r="Q720" s="125"/>
      <c r="R720" s="125"/>
      <c r="S720" s="125"/>
      <c r="T720" s="125"/>
      <c r="U720" s="125"/>
      <c r="V720" s="125"/>
      <c r="W720" s="125"/>
    </row>
    <row r="721" spans="1:23" s="25" customFormat="1" ht="65.25" customHeight="1">
      <c r="A721" s="182">
        <v>720</v>
      </c>
      <c r="B721" s="185" t="s">
        <v>2637</v>
      </c>
      <c r="C721" s="223" t="s">
        <v>241</v>
      </c>
      <c r="D721" s="224" t="s">
        <v>11</v>
      </c>
      <c r="E721" s="185"/>
      <c r="F721" s="185" t="s">
        <v>4972</v>
      </c>
      <c r="G721" s="185" t="s">
        <v>6177</v>
      </c>
      <c r="H721" s="185">
        <v>89142715155</v>
      </c>
      <c r="I721" s="121" t="s">
        <v>6178</v>
      </c>
      <c r="J721" s="185" t="s">
        <v>5041</v>
      </c>
      <c r="K721" s="185"/>
      <c r="L721" s="124"/>
      <c r="M721" s="125"/>
      <c r="N721" s="125"/>
      <c r="O721" s="125"/>
      <c r="P721" s="125"/>
      <c r="Q721" s="125"/>
      <c r="R721" s="125"/>
      <c r="S721" s="125"/>
      <c r="T721" s="125"/>
      <c r="U721" s="125"/>
      <c r="V721" s="125"/>
      <c r="W721" s="125"/>
    </row>
    <row r="722" spans="1:23" s="25" customFormat="1" ht="65.25" customHeight="1">
      <c r="A722" s="182">
        <v>721</v>
      </c>
      <c r="B722" s="185" t="s">
        <v>2637</v>
      </c>
      <c r="C722" s="223" t="s">
        <v>241</v>
      </c>
      <c r="D722" s="224" t="s">
        <v>11</v>
      </c>
      <c r="E722" s="185"/>
      <c r="F722" s="185" t="s">
        <v>4973</v>
      </c>
      <c r="G722" s="185" t="s">
        <v>6177</v>
      </c>
      <c r="H722" s="185">
        <v>89142715155</v>
      </c>
      <c r="I722" s="121" t="s">
        <v>6178</v>
      </c>
      <c r="J722" s="185" t="s">
        <v>5042</v>
      </c>
      <c r="K722" s="185"/>
      <c r="L722" s="124"/>
      <c r="M722" s="125"/>
      <c r="N722" s="125"/>
      <c r="O722" s="125"/>
      <c r="P722" s="125"/>
      <c r="Q722" s="125"/>
      <c r="R722" s="125"/>
      <c r="S722" s="125"/>
      <c r="T722" s="125"/>
      <c r="U722" s="125"/>
      <c r="V722" s="125"/>
      <c r="W722" s="125"/>
    </row>
    <row r="723" spans="1:23" s="25" customFormat="1" ht="65.25" customHeight="1">
      <c r="A723" s="182">
        <v>722</v>
      </c>
      <c r="B723" s="185" t="s">
        <v>2637</v>
      </c>
      <c r="C723" s="223" t="s">
        <v>241</v>
      </c>
      <c r="D723" s="224" t="s">
        <v>11</v>
      </c>
      <c r="E723" s="185"/>
      <c r="F723" s="185" t="s">
        <v>4974</v>
      </c>
      <c r="G723" s="185" t="s">
        <v>6177</v>
      </c>
      <c r="H723" s="185">
        <v>89142715155</v>
      </c>
      <c r="I723" s="121" t="s">
        <v>6178</v>
      </c>
      <c r="J723" s="185" t="s">
        <v>5043</v>
      </c>
      <c r="K723" s="185"/>
      <c r="L723" s="124"/>
      <c r="M723" s="125"/>
      <c r="N723" s="125"/>
      <c r="O723" s="125"/>
      <c r="P723" s="125"/>
      <c r="Q723" s="125"/>
      <c r="R723" s="125"/>
      <c r="S723" s="125"/>
      <c r="T723" s="125"/>
      <c r="U723" s="125"/>
      <c r="V723" s="125"/>
      <c r="W723" s="125"/>
    </row>
    <row r="724" spans="1:23" s="25" customFormat="1" ht="65.25" customHeight="1">
      <c r="A724" s="182">
        <v>723</v>
      </c>
      <c r="B724" s="185" t="s">
        <v>2637</v>
      </c>
      <c r="C724" s="223" t="s">
        <v>241</v>
      </c>
      <c r="D724" s="224" t="s">
        <v>11</v>
      </c>
      <c r="E724" s="185"/>
      <c r="F724" s="185" t="s">
        <v>4975</v>
      </c>
      <c r="G724" s="185" t="s">
        <v>6177</v>
      </c>
      <c r="H724" s="185">
        <v>89142715155</v>
      </c>
      <c r="I724" s="121" t="s">
        <v>6178</v>
      </c>
      <c r="J724" s="185" t="s">
        <v>5044</v>
      </c>
      <c r="K724" s="185"/>
      <c r="L724" s="124"/>
      <c r="M724" s="125"/>
      <c r="N724" s="125"/>
      <c r="O724" s="125"/>
      <c r="P724" s="125"/>
      <c r="Q724" s="125"/>
      <c r="R724" s="125"/>
      <c r="S724" s="125"/>
      <c r="T724" s="125"/>
      <c r="U724" s="125"/>
      <c r="V724" s="125"/>
      <c r="W724" s="125"/>
    </row>
    <row r="725" spans="1:23" s="25" customFormat="1" ht="65.25" customHeight="1">
      <c r="A725" s="182">
        <v>724</v>
      </c>
      <c r="B725" s="185" t="s">
        <v>2637</v>
      </c>
      <c r="C725" s="223" t="s">
        <v>241</v>
      </c>
      <c r="D725" s="224" t="s">
        <v>11</v>
      </c>
      <c r="E725" s="185"/>
      <c r="F725" s="185" t="s">
        <v>4976</v>
      </c>
      <c r="G725" s="185" t="s">
        <v>6177</v>
      </c>
      <c r="H725" s="185">
        <v>89142715155</v>
      </c>
      <c r="I725" s="121" t="s">
        <v>6178</v>
      </c>
      <c r="J725" s="185" t="s">
        <v>5045</v>
      </c>
      <c r="K725" s="185"/>
      <c r="L725" s="124"/>
      <c r="M725" s="125"/>
      <c r="N725" s="125"/>
      <c r="O725" s="125"/>
      <c r="P725" s="125"/>
      <c r="Q725" s="125"/>
      <c r="R725" s="125"/>
      <c r="S725" s="125"/>
      <c r="T725" s="125"/>
      <c r="U725" s="125"/>
      <c r="V725" s="125"/>
      <c r="W725" s="125"/>
    </row>
    <row r="726" spans="1:23" s="25" customFormat="1" ht="65.25" customHeight="1">
      <c r="A726" s="182">
        <v>725</v>
      </c>
      <c r="B726" s="185" t="s">
        <v>2637</v>
      </c>
      <c r="C726" s="223" t="s">
        <v>241</v>
      </c>
      <c r="D726" s="224" t="s">
        <v>11</v>
      </c>
      <c r="E726" s="185"/>
      <c r="F726" s="185" t="s">
        <v>4977</v>
      </c>
      <c r="G726" s="185" t="s">
        <v>6177</v>
      </c>
      <c r="H726" s="185">
        <v>89142715155</v>
      </c>
      <c r="I726" s="121" t="s">
        <v>6178</v>
      </c>
      <c r="J726" s="185" t="s">
        <v>5046</v>
      </c>
      <c r="K726" s="185"/>
      <c r="L726" s="124"/>
      <c r="M726" s="125"/>
      <c r="N726" s="125"/>
      <c r="O726" s="125"/>
      <c r="P726" s="125"/>
      <c r="Q726" s="125"/>
      <c r="R726" s="125"/>
      <c r="S726" s="125"/>
      <c r="T726" s="125"/>
      <c r="U726" s="125"/>
      <c r="V726" s="125"/>
      <c r="W726" s="125"/>
    </row>
    <row r="727" spans="1:23" s="25" customFormat="1" ht="65.25" customHeight="1">
      <c r="A727" s="182">
        <v>726</v>
      </c>
      <c r="B727" s="185" t="s">
        <v>2637</v>
      </c>
      <c r="C727" s="223" t="s">
        <v>241</v>
      </c>
      <c r="D727" s="224" t="s">
        <v>11</v>
      </c>
      <c r="E727" s="185"/>
      <c r="F727" s="185" t="s">
        <v>4978</v>
      </c>
      <c r="G727" s="185" t="s">
        <v>6177</v>
      </c>
      <c r="H727" s="185">
        <v>89142715155</v>
      </c>
      <c r="I727" s="121" t="s">
        <v>6178</v>
      </c>
      <c r="J727" s="185" t="s">
        <v>5047</v>
      </c>
      <c r="K727" s="185"/>
      <c r="L727" s="124"/>
      <c r="M727" s="125"/>
      <c r="N727" s="125"/>
      <c r="O727" s="125"/>
      <c r="P727" s="125"/>
      <c r="Q727" s="125"/>
      <c r="R727" s="125"/>
      <c r="S727" s="125"/>
      <c r="T727" s="125"/>
      <c r="U727" s="125"/>
      <c r="V727" s="125"/>
      <c r="W727" s="125"/>
    </row>
    <row r="728" spans="1:23" s="25" customFormat="1" ht="65.25" customHeight="1">
      <c r="A728" s="182">
        <v>727</v>
      </c>
      <c r="B728" s="185" t="s">
        <v>2637</v>
      </c>
      <c r="C728" s="223" t="s">
        <v>241</v>
      </c>
      <c r="D728" s="224" t="s">
        <v>11</v>
      </c>
      <c r="E728" s="185"/>
      <c r="F728" s="185" t="s">
        <v>4979</v>
      </c>
      <c r="G728" s="185" t="s">
        <v>6177</v>
      </c>
      <c r="H728" s="185">
        <v>89142715155</v>
      </c>
      <c r="I728" s="121" t="s">
        <v>6178</v>
      </c>
      <c r="J728" s="185" t="s">
        <v>5048</v>
      </c>
      <c r="K728" s="185"/>
      <c r="L728" s="124"/>
      <c r="M728" s="125"/>
      <c r="N728" s="125"/>
      <c r="O728" s="125"/>
      <c r="P728" s="125"/>
      <c r="Q728" s="125"/>
      <c r="R728" s="125"/>
      <c r="S728" s="125"/>
      <c r="T728" s="125"/>
      <c r="U728" s="125"/>
      <c r="V728" s="125"/>
      <c r="W728" s="125"/>
    </row>
    <row r="729" spans="1:23" s="25" customFormat="1" ht="65.25" customHeight="1">
      <c r="A729" s="182">
        <v>728</v>
      </c>
      <c r="B729" s="185" t="s">
        <v>2637</v>
      </c>
      <c r="C729" s="223" t="s">
        <v>241</v>
      </c>
      <c r="D729" s="224" t="s">
        <v>11</v>
      </c>
      <c r="E729" s="185"/>
      <c r="F729" s="185" t="s">
        <v>4980</v>
      </c>
      <c r="G729" s="185" t="s">
        <v>6177</v>
      </c>
      <c r="H729" s="185">
        <v>89142715155</v>
      </c>
      <c r="I729" s="121" t="s">
        <v>6178</v>
      </c>
      <c r="J729" s="185" t="s">
        <v>5049</v>
      </c>
      <c r="K729" s="185"/>
      <c r="L729" s="124"/>
      <c r="M729" s="125"/>
      <c r="N729" s="125"/>
      <c r="O729" s="125"/>
      <c r="P729" s="125"/>
      <c r="Q729" s="125"/>
      <c r="R729" s="125"/>
      <c r="S729" s="125"/>
      <c r="T729" s="125"/>
      <c r="U729" s="125"/>
      <c r="V729" s="125"/>
      <c r="W729" s="125"/>
    </row>
    <row r="730" spans="1:23" s="25" customFormat="1" ht="65.25" customHeight="1">
      <c r="A730" s="182">
        <v>729</v>
      </c>
      <c r="B730" s="185" t="s">
        <v>2637</v>
      </c>
      <c r="C730" s="223" t="s">
        <v>241</v>
      </c>
      <c r="D730" s="224" t="s">
        <v>11</v>
      </c>
      <c r="E730" s="185"/>
      <c r="F730" s="185" t="s">
        <v>4981</v>
      </c>
      <c r="G730" s="185" t="s">
        <v>6177</v>
      </c>
      <c r="H730" s="185">
        <v>89142715155</v>
      </c>
      <c r="I730" s="121" t="s">
        <v>6178</v>
      </c>
      <c r="J730" s="185" t="s">
        <v>5050</v>
      </c>
      <c r="K730" s="185"/>
      <c r="L730" s="124"/>
      <c r="M730" s="125"/>
      <c r="N730" s="125"/>
      <c r="O730" s="125"/>
      <c r="P730" s="125"/>
      <c r="Q730" s="125"/>
      <c r="R730" s="125"/>
      <c r="S730" s="125"/>
      <c r="T730" s="125"/>
      <c r="U730" s="125"/>
      <c r="V730" s="125"/>
      <c r="W730" s="125"/>
    </row>
    <row r="731" spans="1:23" s="25" customFormat="1" ht="65.25" customHeight="1">
      <c r="A731" s="182">
        <v>730</v>
      </c>
      <c r="B731" s="185" t="s">
        <v>2637</v>
      </c>
      <c r="C731" s="223" t="s">
        <v>241</v>
      </c>
      <c r="D731" s="224" t="s">
        <v>11</v>
      </c>
      <c r="E731" s="185"/>
      <c r="F731" s="185" t="s">
        <v>4982</v>
      </c>
      <c r="G731" s="185" t="s">
        <v>6177</v>
      </c>
      <c r="H731" s="185">
        <v>89142715155</v>
      </c>
      <c r="I731" s="121" t="s">
        <v>6178</v>
      </c>
      <c r="J731" s="185" t="s">
        <v>5051</v>
      </c>
      <c r="K731" s="185"/>
      <c r="L731" s="124"/>
      <c r="M731" s="125"/>
      <c r="N731" s="125"/>
      <c r="O731" s="125"/>
      <c r="P731" s="125"/>
      <c r="Q731" s="125"/>
      <c r="R731" s="125"/>
      <c r="S731" s="125"/>
      <c r="T731" s="125"/>
      <c r="U731" s="125"/>
      <c r="V731" s="125"/>
      <c r="W731" s="125"/>
    </row>
    <row r="732" spans="1:23" s="25" customFormat="1" ht="65.25" customHeight="1">
      <c r="A732" s="182">
        <v>731</v>
      </c>
      <c r="B732" s="185" t="s">
        <v>2637</v>
      </c>
      <c r="C732" s="223" t="s">
        <v>241</v>
      </c>
      <c r="D732" s="224" t="s">
        <v>11</v>
      </c>
      <c r="E732" s="185"/>
      <c r="F732" s="185" t="s">
        <v>4983</v>
      </c>
      <c r="G732" s="185" t="s">
        <v>6177</v>
      </c>
      <c r="H732" s="185">
        <v>89142715155</v>
      </c>
      <c r="I732" s="121" t="s">
        <v>6178</v>
      </c>
      <c r="J732" s="185" t="s">
        <v>5052</v>
      </c>
      <c r="K732" s="185"/>
      <c r="L732" s="124"/>
      <c r="M732" s="125"/>
      <c r="N732" s="125"/>
      <c r="O732" s="125"/>
      <c r="P732" s="125"/>
      <c r="Q732" s="125"/>
      <c r="R732" s="125"/>
      <c r="S732" s="125"/>
      <c r="T732" s="125"/>
      <c r="U732" s="125"/>
      <c r="V732" s="125"/>
      <c r="W732" s="125"/>
    </row>
    <row r="733" spans="1:23" s="25" customFormat="1" ht="65.25" customHeight="1">
      <c r="A733" s="182">
        <v>732</v>
      </c>
      <c r="B733" s="185" t="s">
        <v>2637</v>
      </c>
      <c r="C733" s="223" t="s">
        <v>241</v>
      </c>
      <c r="D733" s="224" t="s">
        <v>11</v>
      </c>
      <c r="E733" s="185"/>
      <c r="F733" s="185" t="s">
        <v>4984</v>
      </c>
      <c r="G733" s="185" t="s">
        <v>6177</v>
      </c>
      <c r="H733" s="185">
        <v>89142715155</v>
      </c>
      <c r="I733" s="121" t="s">
        <v>6178</v>
      </c>
      <c r="J733" s="185" t="s">
        <v>5053</v>
      </c>
      <c r="K733" s="185"/>
      <c r="L733" s="124"/>
      <c r="M733" s="125"/>
      <c r="N733" s="125"/>
      <c r="O733" s="125"/>
      <c r="P733" s="125"/>
      <c r="Q733" s="125"/>
      <c r="R733" s="125"/>
      <c r="S733" s="125"/>
      <c r="T733" s="125"/>
      <c r="U733" s="125"/>
      <c r="V733" s="125"/>
      <c r="W733" s="125"/>
    </row>
    <row r="734" spans="1:23" s="25" customFormat="1" ht="65.25" customHeight="1">
      <c r="A734" s="182">
        <v>733</v>
      </c>
      <c r="B734" s="185" t="s">
        <v>2637</v>
      </c>
      <c r="C734" s="223" t="s">
        <v>241</v>
      </c>
      <c r="D734" s="224" t="s">
        <v>11</v>
      </c>
      <c r="E734" s="185"/>
      <c r="F734" s="185" t="s">
        <v>4985</v>
      </c>
      <c r="G734" s="185" t="s">
        <v>6177</v>
      </c>
      <c r="H734" s="185">
        <v>89142715155</v>
      </c>
      <c r="I734" s="121" t="s">
        <v>6178</v>
      </c>
      <c r="J734" s="185" t="s">
        <v>5054</v>
      </c>
      <c r="K734" s="185"/>
      <c r="L734" s="124"/>
      <c r="M734" s="125"/>
      <c r="N734" s="125"/>
      <c r="O734" s="125"/>
      <c r="P734" s="125"/>
      <c r="Q734" s="125"/>
      <c r="R734" s="125"/>
      <c r="S734" s="125"/>
      <c r="T734" s="125"/>
      <c r="U734" s="125"/>
      <c r="V734" s="125"/>
      <c r="W734" s="125"/>
    </row>
    <row r="735" spans="1:23" s="25" customFormat="1" ht="65.25" customHeight="1">
      <c r="A735" s="182">
        <v>734</v>
      </c>
      <c r="B735" s="185" t="s">
        <v>2637</v>
      </c>
      <c r="C735" s="223" t="s">
        <v>241</v>
      </c>
      <c r="D735" s="224" t="s">
        <v>11</v>
      </c>
      <c r="E735" s="185"/>
      <c r="F735" s="185" t="s">
        <v>4986</v>
      </c>
      <c r="G735" s="185" t="s">
        <v>6177</v>
      </c>
      <c r="H735" s="185">
        <v>89142715155</v>
      </c>
      <c r="I735" s="121" t="s">
        <v>6178</v>
      </c>
      <c r="J735" s="185" t="s">
        <v>5055</v>
      </c>
      <c r="K735" s="185"/>
      <c r="L735" s="124"/>
      <c r="M735" s="125"/>
      <c r="N735" s="125"/>
      <c r="O735" s="125"/>
      <c r="P735" s="125"/>
      <c r="Q735" s="125"/>
      <c r="R735" s="125"/>
      <c r="S735" s="125"/>
      <c r="T735" s="125"/>
      <c r="U735" s="125"/>
      <c r="V735" s="125"/>
      <c r="W735" s="125"/>
    </row>
    <row r="736" spans="1:23" s="25" customFormat="1" ht="65.25" customHeight="1">
      <c r="A736" s="182">
        <v>735</v>
      </c>
      <c r="B736" s="185" t="s">
        <v>2637</v>
      </c>
      <c r="C736" s="223" t="s">
        <v>241</v>
      </c>
      <c r="D736" s="224" t="s">
        <v>11</v>
      </c>
      <c r="E736" s="185"/>
      <c r="F736" s="185" t="s">
        <v>4987</v>
      </c>
      <c r="G736" s="185" t="s">
        <v>6177</v>
      </c>
      <c r="H736" s="185">
        <v>89142715155</v>
      </c>
      <c r="I736" s="121" t="s">
        <v>6178</v>
      </c>
      <c r="J736" s="185" t="s">
        <v>5056</v>
      </c>
      <c r="K736" s="185"/>
      <c r="L736" s="124"/>
      <c r="M736" s="125"/>
      <c r="N736" s="125"/>
      <c r="O736" s="125"/>
      <c r="P736" s="125"/>
      <c r="Q736" s="125"/>
      <c r="R736" s="125"/>
      <c r="S736" s="125"/>
      <c r="T736" s="125"/>
      <c r="U736" s="125"/>
      <c r="V736" s="125"/>
      <c r="W736" s="125"/>
    </row>
    <row r="737" spans="1:23" s="25" customFormat="1" ht="65.25" customHeight="1">
      <c r="A737" s="182">
        <v>736</v>
      </c>
      <c r="B737" s="185" t="s">
        <v>2637</v>
      </c>
      <c r="C737" s="223" t="s">
        <v>241</v>
      </c>
      <c r="D737" s="224" t="s">
        <v>11</v>
      </c>
      <c r="E737" s="185"/>
      <c r="F737" s="185" t="s">
        <v>4988</v>
      </c>
      <c r="G737" s="185" t="s">
        <v>6177</v>
      </c>
      <c r="H737" s="185">
        <v>89142715155</v>
      </c>
      <c r="I737" s="121" t="s">
        <v>6178</v>
      </c>
      <c r="J737" s="185" t="s">
        <v>5057</v>
      </c>
      <c r="K737" s="185"/>
      <c r="L737" s="124"/>
      <c r="M737" s="125"/>
      <c r="N737" s="125"/>
      <c r="O737" s="125"/>
      <c r="P737" s="125"/>
      <c r="Q737" s="125"/>
      <c r="R737" s="125"/>
      <c r="S737" s="125"/>
      <c r="T737" s="125"/>
      <c r="U737" s="125"/>
      <c r="V737" s="125"/>
      <c r="W737" s="125"/>
    </row>
    <row r="738" spans="1:23" s="25" customFormat="1" ht="65.25" customHeight="1">
      <c r="A738" s="182">
        <v>737</v>
      </c>
      <c r="B738" s="185" t="s">
        <v>2637</v>
      </c>
      <c r="C738" s="223" t="s">
        <v>241</v>
      </c>
      <c r="D738" s="224" t="s">
        <v>11</v>
      </c>
      <c r="E738" s="185"/>
      <c r="F738" s="185" t="s">
        <v>6451</v>
      </c>
      <c r="G738" s="185" t="s">
        <v>6177</v>
      </c>
      <c r="H738" s="185">
        <v>89142715155</v>
      </c>
      <c r="I738" s="121" t="s">
        <v>6178</v>
      </c>
      <c r="J738" s="185" t="s">
        <v>5052</v>
      </c>
      <c r="K738" s="185"/>
      <c r="L738" s="124"/>
      <c r="M738" s="125"/>
      <c r="N738" s="125"/>
      <c r="O738" s="125"/>
      <c r="P738" s="125"/>
      <c r="Q738" s="125"/>
      <c r="R738" s="125"/>
      <c r="S738" s="125"/>
      <c r="T738" s="125"/>
      <c r="U738" s="125"/>
      <c r="V738" s="125"/>
      <c r="W738" s="125"/>
    </row>
    <row r="739" spans="1:23" s="25" customFormat="1" ht="65.25" customHeight="1">
      <c r="A739" s="182">
        <v>738</v>
      </c>
      <c r="B739" s="185" t="s">
        <v>2637</v>
      </c>
      <c r="C739" s="223" t="s">
        <v>241</v>
      </c>
      <c r="D739" s="224" t="s">
        <v>11</v>
      </c>
      <c r="E739" s="185"/>
      <c r="F739" s="185" t="s">
        <v>4989</v>
      </c>
      <c r="G739" s="185" t="s">
        <v>6177</v>
      </c>
      <c r="H739" s="185">
        <v>89142715155</v>
      </c>
      <c r="I739" s="121" t="s">
        <v>6178</v>
      </c>
      <c r="J739" s="185" t="s">
        <v>5058</v>
      </c>
      <c r="K739" s="185"/>
      <c r="L739" s="124"/>
      <c r="M739" s="125"/>
      <c r="N739" s="125"/>
      <c r="O739" s="125"/>
      <c r="P739" s="125"/>
      <c r="Q739" s="125"/>
      <c r="R739" s="125"/>
      <c r="S739" s="125"/>
      <c r="T739" s="125"/>
      <c r="U739" s="125"/>
      <c r="V739" s="125"/>
      <c r="W739" s="125"/>
    </row>
    <row r="740" spans="1:23" s="25" customFormat="1" ht="65.25" customHeight="1">
      <c r="A740" s="182">
        <v>739</v>
      </c>
      <c r="B740" s="185" t="s">
        <v>2637</v>
      </c>
      <c r="C740" s="223" t="s">
        <v>241</v>
      </c>
      <c r="D740" s="224" t="s">
        <v>11</v>
      </c>
      <c r="E740" s="185"/>
      <c r="F740" s="185" t="s">
        <v>4990</v>
      </c>
      <c r="G740" s="185" t="s">
        <v>6177</v>
      </c>
      <c r="H740" s="185">
        <v>89142715155</v>
      </c>
      <c r="I740" s="121" t="s">
        <v>6178</v>
      </c>
      <c r="J740" s="185" t="s">
        <v>5059</v>
      </c>
      <c r="K740" s="185"/>
      <c r="L740" s="124"/>
      <c r="M740" s="125"/>
      <c r="N740" s="125"/>
      <c r="O740" s="125"/>
      <c r="P740" s="125"/>
      <c r="Q740" s="125"/>
      <c r="R740" s="125"/>
      <c r="S740" s="125"/>
      <c r="T740" s="125"/>
      <c r="U740" s="125"/>
      <c r="V740" s="125"/>
      <c r="W740" s="125"/>
    </row>
    <row r="741" spans="1:23" s="25" customFormat="1" ht="65.25" customHeight="1">
      <c r="A741" s="182">
        <v>740</v>
      </c>
      <c r="B741" s="185" t="s">
        <v>2637</v>
      </c>
      <c r="C741" s="223" t="s">
        <v>241</v>
      </c>
      <c r="D741" s="224" t="s">
        <v>11</v>
      </c>
      <c r="E741" s="185"/>
      <c r="F741" s="185" t="s">
        <v>4991</v>
      </c>
      <c r="G741" s="185" t="s">
        <v>6177</v>
      </c>
      <c r="H741" s="185">
        <v>89142715155</v>
      </c>
      <c r="I741" s="121" t="s">
        <v>6178</v>
      </c>
      <c r="J741" s="185" t="s">
        <v>5060</v>
      </c>
      <c r="K741" s="185"/>
      <c r="L741" s="124"/>
      <c r="M741" s="125"/>
      <c r="N741" s="125"/>
      <c r="O741" s="125"/>
      <c r="P741" s="125"/>
      <c r="Q741" s="125"/>
      <c r="R741" s="125"/>
      <c r="S741" s="125"/>
      <c r="T741" s="125"/>
      <c r="U741" s="125"/>
      <c r="V741" s="125"/>
      <c r="W741" s="125"/>
    </row>
    <row r="742" spans="1:23" s="25" customFormat="1" ht="65.25" customHeight="1">
      <c r="A742" s="182">
        <v>741</v>
      </c>
      <c r="B742" s="185" t="s">
        <v>2637</v>
      </c>
      <c r="C742" s="223" t="s">
        <v>241</v>
      </c>
      <c r="D742" s="224" t="s">
        <v>11</v>
      </c>
      <c r="E742" s="185"/>
      <c r="F742" s="185" t="s">
        <v>4992</v>
      </c>
      <c r="G742" s="185" t="s">
        <v>6177</v>
      </c>
      <c r="H742" s="185">
        <v>89142715155</v>
      </c>
      <c r="I742" s="121" t="s">
        <v>6178</v>
      </c>
      <c r="J742" s="185" t="s">
        <v>5061</v>
      </c>
      <c r="K742" s="185"/>
      <c r="L742" s="124"/>
      <c r="M742" s="125"/>
      <c r="N742" s="125"/>
      <c r="O742" s="125"/>
      <c r="P742" s="125"/>
      <c r="Q742" s="125"/>
      <c r="R742" s="125"/>
      <c r="S742" s="125"/>
      <c r="T742" s="125"/>
      <c r="U742" s="125"/>
      <c r="V742" s="125"/>
      <c r="W742" s="125"/>
    </row>
    <row r="743" spans="1:23" s="25" customFormat="1" ht="65.25" customHeight="1">
      <c r="A743" s="182">
        <v>742</v>
      </c>
      <c r="B743" s="185" t="s">
        <v>2637</v>
      </c>
      <c r="C743" s="223" t="s">
        <v>241</v>
      </c>
      <c r="D743" s="224" t="s">
        <v>11</v>
      </c>
      <c r="E743" s="185"/>
      <c r="F743" s="185" t="s">
        <v>4993</v>
      </c>
      <c r="G743" s="185" t="s">
        <v>6177</v>
      </c>
      <c r="H743" s="185">
        <v>89142715155</v>
      </c>
      <c r="I743" s="121" t="s">
        <v>6178</v>
      </c>
      <c r="J743" s="185" t="s">
        <v>5062</v>
      </c>
      <c r="K743" s="185"/>
      <c r="L743" s="124"/>
      <c r="M743" s="125"/>
      <c r="N743" s="125"/>
      <c r="O743" s="125"/>
      <c r="P743" s="125"/>
      <c r="Q743" s="125"/>
      <c r="R743" s="125"/>
      <c r="S743" s="125"/>
      <c r="T743" s="125"/>
      <c r="U743" s="125"/>
      <c r="V743" s="125"/>
      <c r="W743" s="125"/>
    </row>
    <row r="744" spans="1:23" s="25" customFormat="1" ht="65.25" customHeight="1">
      <c r="A744" s="182">
        <v>743</v>
      </c>
      <c r="B744" s="185" t="s">
        <v>2637</v>
      </c>
      <c r="C744" s="223" t="s">
        <v>241</v>
      </c>
      <c r="D744" s="224" t="s">
        <v>11</v>
      </c>
      <c r="E744" s="185"/>
      <c r="F744" s="185" t="s">
        <v>4994</v>
      </c>
      <c r="G744" s="185" t="s">
        <v>6177</v>
      </c>
      <c r="H744" s="185">
        <v>89142715155</v>
      </c>
      <c r="I744" s="121" t="s">
        <v>6178</v>
      </c>
      <c r="J744" s="185" t="s">
        <v>5063</v>
      </c>
      <c r="K744" s="185"/>
      <c r="L744" s="124"/>
      <c r="M744" s="125"/>
      <c r="N744" s="125"/>
      <c r="O744" s="125"/>
      <c r="P744" s="125"/>
      <c r="Q744" s="125"/>
      <c r="R744" s="125"/>
      <c r="S744" s="125"/>
      <c r="T744" s="125"/>
      <c r="U744" s="125"/>
      <c r="V744" s="125"/>
      <c r="W744" s="125"/>
    </row>
    <row r="745" spans="1:23" s="25" customFormat="1" ht="65.25" customHeight="1">
      <c r="A745" s="182">
        <v>744</v>
      </c>
      <c r="B745" s="185" t="s">
        <v>2637</v>
      </c>
      <c r="C745" s="223" t="s">
        <v>241</v>
      </c>
      <c r="D745" s="224" t="s">
        <v>11</v>
      </c>
      <c r="E745" s="185"/>
      <c r="F745" s="185" t="s">
        <v>4995</v>
      </c>
      <c r="G745" s="185" t="s">
        <v>6177</v>
      </c>
      <c r="H745" s="185">
        <v>89142715155</v>
      </c>
      <c r="I745" s="121" t="s">
        <v>6178</v>
      </c>
      <c r="J745" s="185" t="s">
        <v>5064</v>
      </c>
      <c r="K745" s="185"/>
      <c r="L745" s="124"/>
      <c r="M745" s="125"/>
      <c r="N745" s="125"/>
      <c r="O745" s="125"/>
      <c r="P745" s="125"/>
      <c r="Q745" s="125"/>
      <c r="R745" s="125"/>
      <c r="S745" s="125"/>
      <c r="T745" s="125"/>
      <c r="U745" s="125"/>
      <c r="V745" s="125"/>
      <c r="W745" s="125"/>
    </row>
    <row r="746" spans="1:23" s="25" customFormat="1" ht="65.25" customHeight="1">
      <c r="A746" s="182">
        <v>745</v>
      </c>
      <c r="B746" s="185" t="s">
        <v>2637</v>
      </c>
      <c r="C746" s="223" t="s">
        <v>241</v>
      </c>
      <c r="D746" s="224" t="s">
        <v>11</v>
      </c>
      <c r="E746" s="185"/>
      <c r="F746" s="185" t="s">
        <v>4996</v>
      </c>
      <c r="G746" s="185" t="s">
        <v>6177</v>
      </c>
      <c r="H746" s="185">
        <v>89142715155</v>
      </c>
      <c r="I746" s="121" t="s">
        <v>6178</v>
      </c>
      <c r="J746" s="185" t="s">
        <v>5065</v>
      </c>
      <c r="K746" s="185"/>
      <c r="L746" s="124"/>
      <c r="M746" s="125"/>
      <c r="N746" s="125"/>
      <c r="O746" s="125"/>
      <c r="P746" s="125"/>
      <c r="Q746" s="125"/>
      <c r="R746" s="125"/>
      <c r="S746" s="125"/>
      <c r="T746" s="125"/>
      <c r="U746" s="125"/>
      <c r="V746" s="125"/>
      <c r="W746" s="125"/>
    </row>
    <row r="747" spans="1:23" s="25" customFormat="1" ht="65.25" customHeight="1">
      <c r="A747" s="182">
        <v>746</v>
      </c>
      <c r="B747" s="185" t="s">
        <v>2637</v>
      </c>
      <c r="C747" s="223" t="s">
        <v>241</v>
      </c>
      <c r="D747" s="224" t="s">
        <v>11</v>
      </c>
      <c r="E747" s="185"/>
      <c r="F747" s="185" t="s">
        <v>4997</v>
      </c>
      <c r="G747" s="185" t="s">
        <v>6177</v>
      </c>
      <c r="H747" s="185">
        <v>89142715155</v>
      </c>
      <c r="I747" s="121" t="s">
        <v>6178</v>
      </c>
      <c r="J747" s="185" t="s">
        <v>5066</v>
      </c>
      <c r="K747" s="185"/>
      <c r="L747" s="124"/>
      <c r="M747" s="125"/>
      <c r="N747" s="125"/>
      <c r="O747" s="125"/>
      <c r="P747" s="125"/>
      <c r="Q747" s="125"/>
      <c r="R747" s="125"/>
      <c r="S747" s="125"/>
      <c r="T747" s="125"/>
      <c r="U747" s="125"/>
      <c r="V747" s="125"/>
      <c r="W747" s="125"/>
    </row>
    <row r="748" spans="1:23" s="25" customFormat="1" ht="65.25" customHeight="1">
      <c r="A748" s="182">
        <v>747</v>
      </c>
      <c r="B748" s="185" t="s">
        <v>2637</v>
      </c>
      <c r="C748" s="223" t="s">
        <v>241</v>
      </c>
      <c r="D748" s="224" t="s">
        <v>11</v>
      </c>
      <c r="E748" s="185"/>
      <c r="F748" s="185" t="s">
        <v>4998</v>
      </c>
      <c r="G748" s="185" t="s">
        <v>6177</v>
      </c>
      <c r="H748" s="185">
        <v>89142715155</v>
      </c>
      <c r="I748" s="121" t="s">
        <v>6178</v>
      </c>
      <c r="J748" s="185" t="s">
        <v>5067</v>
      </c>
      <c r="K748" s="185"/>
      <c r="L748" s="124"/>
      <c r="M748" s="125"/>
      <c r="N748" s="125"/>
      <c r="O748" s="125"/>
      <c r="P748" s="125"/>
      <c r="Q748" s="125"/>
      <c r="R748" s="125"/>
      <c r="S748" s="125"/>
      <c r="T748" s="125"/>
      <c r="U748" s="125"/>
      <c r="V748" s="125"/>
      <c r="W748" s="125"/>
    </row>
    <row r="749" spans="1:23" s="25" customFormat="1" ht="65.25" customHeight="1">
      <c r="A749" s="182">
        <v>748</v>
      </c>
      <c r="B749" s="185" t="s">
        <v>2637</v>
      </c>
      <c r="C749" s="223" t="s">
        <v>241</v>
      </c>
      <c r="D749" s="224" t="s">
        <v>11</v>
      </c>
      <c r="E749" s="185"/>
      <c r="F749" s="185" t="s">
        <v>6452</v>
      </c>
      <c r="G749" s="185" t="s">
        <v>6177</v>
      </c>
      <c r="H749" s="185">
        <v>89142715155</v>
      </c>
      <c r="I749" s="121" t="s">
        <v>6178</v>
      </c>
      <c r="J749" s="185" t="s">
        <v>5068</v>
      </c>
      <c r="K749" s="185"/>
      <c r="L749" s="124"/>
      <c r="M749" s="125"/>
      <c r="N749" s="125"/>
      <c r="O749" s="125"/>
      <c r="P749" s="125"/>
      <c r="Q749" s="125"/>
      <c r="R749" s="125"/>
      <c r="S749" s="125"/>
      <c r="T749" s="125"/>
      <c r="U749" s="125"/>
      <c r="V749" s="125"/>
      <c r="W749" s="125"/>
    </row>
    <row r="750" spans="1:23" s="25" customFormat="1" ht="65.25" customHeight="1">
      <c r="A750" s="182">
        <v>749</v>
      </c>
      <c r="B750" s="185" t="s">
        <v>2637</v>
      </c>
      <c r="C750" s="223" t="s">
        <v>241</v>
      </c>
      <c r="D750" s="224" t="s">
        <v>11</v>
      </c>
      <c r="E750" s="185"/>
      <c r="F750" s="185" t="s">
        <v>4999</v>
      </c>
      <c r="G750" s="185" t="s">
        <v>6177</v>
      </c>
      <c r="H750" s="185">
        <v>89142715155</v>
      </c>
      <c r="I750" s="121" t="s">
        <v>6178</v>
      </c>
      <c r="J750" s="185" t="s">
        <v>5069</v>
      </c>
      <c r="K750" s="185"/>
      <c r="L750" s="124"/>
      <c r="M750" s="125"/>
      <c r="N750" s="125"/>
      <c r="O750" s="125"/>
      <c r="P750" s="125"/>
      <c r="Q750" s="125"/>
      <c r="R750" s="125"/>
      <c r="S750" s="125"/>
      <c r="T750" s="125"/>
      <c r="U750" s="125"/>
      <c r="V750" s="125"/>
      <c r="W750" s="125"/>
    </row>
    <row r="751" spans="1:23" s="25" customFormat="1" ht="65.25" customHeight="1">
      <c r="A751" s="182">
        <v>750</v>
      </c>
      <c r="B751" s="185" t="s">
        <v>2637</v>
      </c>
      <c r="C751" s="223" t="s">
        <v>241</v>
      </c>
      <c r="D751" s="224" t="s">
        <v>11</v>
      </c>
      <c r="E751" s="185"/>
      <c r="F751" s="185" t="s">
        <v>5000</v>
      </c>
      <c r="G751" s="185" t="s">
        <v>6177</v>
      </c>
      <c r="H751" s="185">
        <v>89142715155</v>
      </c>
      <c r="I751" s="121" t="s">
        <v>6178</v>
      </c>
      <c r="J751" s="185" t="s">
        <v>5070</v>
      </c>
      <c r="K751" s="185"/>
      <c r="L751" s="124"/>
      <c r="M751" s="125"/>
      <c r="N751" s="125"/>
      <c r="O751" s="125"/>
      <c r="P751" s="125"/>
      <c r="Q751" s="125"/>
      <c r="R751" s="125"/>
      <c r="S751" s="125"/>
      <c r="T751" s="125"/>
      <c r="U751" s="125"/>
      <c r="V751" s="125"/>
      <c r="W751" s="125"/>
    </row>
    <row r="752" spans="1:23" s="25" customFormat="1" ht="65.25" customHeight="1">
      <c r="A752" s="182">
        <v>751</v>
      </c>
      <c r="B752" s="185" t="s">
        <v>2637</v>
      </c>
      <c r="C752" s="223" t="s">
        <v>241</v>
      </c>
      <c r="D752" s="224" t="s">
        <v>11</v>
      </c>
      <c r="E752" s="185"/>
      <c r="F752" s="185" t="s">
        <v>5001</v>
      </c>
      <c r="G752" s="185" t="s">
        <v>6177</v>
      </c>
      <c r="H752" s="185">
        <v>89142715155</v>
      </c>
      <c r="I752" s="121" t="s">
        <v>6178</v>
      </c>
      <c r="J752" s="185" t="s">
        <v>5071</v>
      </c>
      <c r="K752" s="185"/>
      <c r="L752" s="124"/>
      <c r="M752" s="125"/>
      <c r="N752" s="125"/>
      <c r="O752" s="125"/>
      <c r="P752" s="125"/>
      <c r="Q752" s="125"/>
      <c r="R752" s="125"/>
      <c r="S752" s="125"/>
      <c r="T752" s="125"/>
      <c r="U752" s="125"/>
      <c r="V752" s="125"/>
      <c r="W752" s="125"/>
    </row>
    <row r="753" spans="1:23" s="25" customFormat="1" ht="65.25" customHeight="1">
      <c r="A753" s="182">
        <v>752</v>
      </c>
      <c r="B753" s="185" t="s">
        <v>2637</v>
      </c>
      <c r="C753" s="223" t="s">
        <v>241</v>
      </c>
      <c r="D753" s="224" t="s">
        <v>11</v>
      </c>
      <c r="E753" s="185"/>
      <c r="F753" s="185" t="s">
        <v>5002</v>
      </c>
      <c r="G753" s="185" t="s">
        <v>6177</v>
      </c>
      <c r="H753" s="185">
        <v>89142715155</v>
      </c>
      <c r="I753" s="121" t="s">
        <v>6178</v>
      </c>
      <c r="J753" s="185" t="s">
        <v>5072</v>
      </c>
      <c r="K753" s="185"/>
      <c r="L753" s="124"/>
      <c r="M753" s="125"/>
      <c r="N753" s="125"/>
      <c r="O753" s="125"/>
      <c r="P753" s="125"/>
      <c r="Q753" s="125"/>
      <c r="R753" s="125"/>
      <c r="S753" s="125"/>
      <c r="T753" s="125"/>
      <c r="U753" s="125"/>
      <c r="V753" s="125"/>
      <c r="W753" s="125"/>
    </row>
    <row r="754" spans="1:23" s="25" customFormat="1" ht="65.25" customHeight="1">
      <c r="A754" s="182">
        <v>753</v>
      </c>
      <c r="B754" s="185" t="s">
        <v>2637</v>
      </c>
      <c r="C754" s="223" t="s">
        <v>241</v>
      </c>
      <c r="D754" s="224" t="s">
        <v>11</v>
      </c>
      <c r="E754" s="185"/>
      <c r="F754" s="185" t="s">
        <v>5003</v>
      </c>
      <c r="G754" s="185" t="s">
        <v>6177</v>
      </c>
      <c r="H754" s="185">
        <v>89142715155</v>
      </c>
      <c r="I754" s="121" t="s">
        <v>6178</v>
      </c>
      <c r="J754" s="185" t="s">
        <v>5073</v>
      </c>
      <c r="K754" s="185"/>
      <c r="L754" s="124"/>
      <c r="M754" s="125"/>
      <c r="N754" s="125"/>
      <c r="O754" s="125"/>
      <c r="P754" s="125"/>
      <c r="Q754" s="125"/>
      <c r="R754" s="125"/>
      <c r="S754" s="125"/>
      <c r="T754" s="125"/>
      <c r="U754" s="125"/>
      <c r="V754" s="125"/>
      <c r="W754" s="125"/>
    </row>
    <row r="755" spans="1:23" s="25" customFormat="1" ht="65.25" customHeight="1">
      <c r="A755" s="182">
        <v>754</v>
      </c>
      <c r="B755" s="185" t="s">
        <v>2637</v>
      </c>
      <c r="C755" s="223" t="s">
        <v>241</v>
      </c>
      <c r="D755" s="224" t="s">
        <v>11</v>
      </c>
      <c r="E755" s="185"/>
      <c r="F755" s="185" t="s">
        <v>5004</v>
      </c>
      <c r="G755" s="185" t="s">
        <v>6177</v>
      </c>
      <c r="H755" s="185">
        <v>89142715155</v>
      </c>
      <c r="I755" s="121" t="s">
        <v>6178</v>
      </c>
      <c r="J755" s="185" t="s">
        <v>5074</v>
      </c>
      <c r="K755" s="185"/>
      <c r="L755" s="124"/>
      <c r="M755" s="125"/>
      <c r="N755" s="125"/>
      <c r="O755" s="125"/>
      <c r="P755" s="125"/>
      <c r="Q755" s="125"/>
      <c r="R755" s="125"/>
      <c r="S755" s="125"/>
      <c r="T755" s="125"/>
      <c r="U755" s="125"/>
      <c r="V755" s="125"/>
      <c r="W755" s="125"/>
    </row>
    <row r="756" spans="1:23" s="25" customFormat="1" ht="65.25" customHeight="1">
      <c r="A756" s="182">
        <v>755</v>
      </c>
      <c r="B756" s="185" t="s">
        <v>2637</v>
      </c>
      <c r="C756" s="223" t="s">
        <v>241</v>
      </c>
      <c r="D756" s="224" t="s">
        <v>11</v>
      </c>
      <c r="E756" s="185"/>
      <c r="F756" s="185" t="s">
        <v>5005</v>
      </c>
      <c r="G756" s="185" t="s">
        <v>6177</v>
      </c>
      <c r="H756" s="185">
        <v>89142715155</v>
      </c>
      <c r="I756" s="121" t="s">
        <v>6178</v>
      </c>
      <c r="J756" s="185" t="s">
        <v>5075</v>
      </c>
      <c r="K756" s="185"/>
      <c r="L756" s="124"/>
      <c r="M756" s="125"/>
      <c r="N756" s="125"/>
      <c r="O756" s="125"/>
      <c r="P756" s="125"/>
      <c r="Q756" s="125"/>
      <c r="R756" s="125"/>
      <c r="S756" s="125"/>
      <c r="T756" s="125"/>
      <c r="U756" s="125"/>
      <c r="V756" s="125"/>
      <c r="W756" s="125"/>
    </row>
    <row r="757" spans="1:23" s="25" customFormat="1" ht="65.25" customHeight="1">
      <c r="A757" s="182">
        <v>756</v>
      </c>
      <c r="B757" s="185" t="s">
        <v>2637</v>
      </c>
      <c r="C757" s="223" t="s">
        <v>241</v>
      </c>
      <c r="D757" s="224" t="s">
        <v>11</v>
      </c>
      <c r="E757" s="185"/>
      <c r="F757" s="185" t="s">
        <v>5006</v>
      </c>
      <c r="G757" s="185" t="s">
        <v>6177</v>
      </c>
      <c r="H757" s="185">
        <v>89142715155</v>
      </c>
      <c r="I757" s="121" t="s">
        <v>6178</v>
      </c>
      <c r="J757" s="185" t="s">
        <v>5076</v>
      </c>
      <c r="K757" s="185"/>
      <c r="L757" s="124"/>
      <c r="M757" s="125"/>
      <c r="N757" s="125"/>
      <c r="O757" s="125"/>
      <c r="P757" s="125"/>
      <c r="Q757" s="125"/>
      <c r="R757" s="125"/>
      <c r="S757" s="125"/>
      <c r="T757" s="125"/>
      <c r="U757" s="125"/>
      <c r="V757" s="125"/>
      <c r="W757" s="125"/>
    </row>
    <row r="758" spans="1:23" s="25" customFormat="1" ht="65.25" customHeight="1">
      <c r="A758" s="182">
        <v>757</v>
      </c>
      <c r="B758" s="185" t="s">
        <v>2637</v>
      </c>
      <c r="C758" s="223" t="s">
        <v>241</v>
      </c>
      <c r="D758" s="224" t="s">
        <v>11</v>
      </c>
      <c r="E758" s="185"/>
      <c r="F758" s="185" t="s">
        <v>5007</v>
      </c>
      <c r="G758" s="185" t="s">
        <v>6177</v>
      </c>
      <c r="H758" s="185">
        <v>89142715155</v>
      </c>
      <c r="I758" s="121" t="s">
        <v>6178</v>
      </c>
      <c r="J758" s="185" t="s">
        <v>5077</v>
      </c>
      <c r="K758" s="185"/>
      <c r="L758" s="124"/>
      <c r="M758" s="125"/>
      <c r="N758" s="125"/>
      <c r="O758" s="125"/>
      <c r="P758" s="125"/>
      <c r="Q758" s="125"/>
      <c r="R758" s="125"/>
      <c r="S758" s="125"/>
      <c r="T758" s="125"/>
      <c r="U758" s="125"/>
      <c r="V758" s="125"/>
      <c r="W758" s="125"/>
    </row>
    <row r="759" spans="1:23" s="25" customFormat="1" ht="65.25" customHeight="1">
      <c r="A759" s="182">
        <v>758</v>
      </c>
      <c r="B759" s="185" t="s">
        <v>2637</v>
      </c>
      <c r="C759" s="223" t="s">
        <v>241</v>
      </c>
      <c r="D759" s="224" t="s">
        <v>11</v>
      </c>
      <c r="E759" s="185"/>
      <c r="F759" s="185" t="s">
        <v>5008</v>
      </c>
      <c r="G759" s="185" t="s">
        <v>6177</v>
      </c>
      <c r="H759" s="185">
        <v>89142715155</v>
      </c>
      <c r="I759" s="121" t="s">
        <v>6178</v>
      </c>
      <c r="J759" s="185" t="s">
        <v>5078</v>
      </c>
      <c r="K759" s="185"/>
      <c r="L759" s="124"/>
      <c r="M759" s="125"/>
      <c r="N759" s="125"/>
      <c r="O759" s="125"/>
      <c r="P759" s="125"/>
      <c r="Q759" s="125"/>
      <c r="R759" s="125"/>
      <c r="S759" s="125"/>
      <c r="T759" s="125"/>
      <c r="U759" s="125"/>
      <c r="V759" s="125"/>
      <c r="W759" s="125"/>
    </row>
    <row r="760" spans="1:23" s="25" customFormat="1" ht="65.25" customHeight="1">
      <c r="A760" s="182">
        <v>759</v>
      </c>
      <c r="B760" s="185" t="s">
        <v>2637</v>
      </c>
      <c r="C760" s="223" t="s">
        <v>241</v>
      </c>
      <c r="D760" s="224" t="s">
        <v>11</v>
      </c>
      <c r="E760" s="185"/>
      <c r="F760" s="185" t="s">
        <v>5009</v>
      </c>
      <c r="G760" s="185" t="s">
        <v>6177</v>
      </c>
      <c r="H760" s="185">
        <v>89142715155</v>
      </c>
      <c r="I760" s="121" t="s">
        <v>6178</v>
      </c>
      <c r="J760" s="185" t="s">
        <v>5079</v>
      </c>
      <c r="K760" s="185"/>
      <c r="L760" s="124"/>
      <c r="M760" s="125"/>
      <c r="N760" s="125"/>
      <c r="O760" s="125"/>
      <c r="P760" s="125"/>
      <c r="Q760" s="125"/>
      <c r="R760" s="125"/>
      <c r="S760" s="125"/>
      <c r="T760" s="125"/>
      <c r="U760" s="125"/>
      <c r="V760" s="125"/>
      <c r="W760" s="125"/>
    </row>
    <row r="761" spans="1:23" s="25" customFormat="1" ht="65.25" customHeight="1">
      <c r="A761" s="182">
        <v>760</v>
      </c>
      <c r="B761" s="185" t="s">
        <v>2637</v>
      </c>
      <c r="C761" s="223" t="s">
        <v>241</v>
      </c>
      <c r="D761" s="224" t="s">
        <v>11</v>
      </c>
      <c r="E761" s="185"/>
      <c r="F761" s="185" t="s">
        <v>5010</v>
      </c>
      <c r="G761" s="185" t="s">
        <v>6177</v>
      </c>
      <c r="H761" s="185">
        <v>89142715155</v>
      </c>
      <c r="I761" s="121" t="s">
        <v>6178</v>
      </c>
      <c r="J761" s="185" t="s">
        <v>5080</v>
      </c>
      <c r="K761" s="185"/>
      <c r="L761" s="124"/>
      <c r="M761" s="125"/>
      <c r="N761" s="125"/>
      <c r="O761" s="125"/>
      <c r="P761" s="125"/>
      <c r="Q761" s="125"/>
      <c r="R761" s="125"/>
      <c r="S761" s="125"/>
      <c r="T761" s="125"/>
      <c r="U761" s="125"/>
      <c r="V761" s="125"/>
      <c r="W761" s="125"/>
    </row>
    <row r="762" spans="1:23" s="25" customFormat="1" ht="65.25" customHeight="1">
      <c r="A762" s="182">
        <v>761</v>
      </c>
      <c r="B762" s="185" t="s">
        <v>2637</v>
      </c>
      <c r="C762" s="223" t="s">
        <v>241</v>
      </c>
      <c r="D762" s="224" t="s">
        <v>11</v>
      </c>
      <c r="E762" s="185"/>
      <c r="F762" s="185" t="s">
        <v>5011</v>
      </c>
      <c r="G762" s="185" t="s">
        <v>6177</v>
      </c>
      <c r="H762" s="185">
        <v>89142715155</v>
      </c>
      <c r="I762" s="121" t="s">
        <v>6178</v>
      </c>
      <c r="J762" s="185" t="s">
        <v>5081</v>
      </c>
      <c r="K762" s="185"/>
      <c r="L762" s="124"/>
      <c r="M762" s="125"/>
      <c r="N762" s="125"/>
      <c r="O762" s="125"/>
      <c r="P762" s="125"/>
      <c r="Q762" s="125"/>
      <c r="R762" s="125"/>
      <c r="S762" s="125"/>
      <c r="T762" s="125"/>
      <c r="U762" s="125"/>
      <c r="V762" s="125"/>
      <c r="W762" s="125"/>
    </row>
    <row r="763" spans="1:23" s="25" customFormat="1" ht="65.25" customHeight="1">
      <c r="A763" s="182">
        <v>762</v>
      </c>
      <c r="B763" s="185" t="s">
        <v>2637</v>
      </c>
      <c r="C763" s="223" t="s">
        <v>241</v>
      </c>
      <c r="D763" s="224" t="s">
        <v>11</v>
      </c>
      <c r="E763" s="185"/>
      <c r="F763" s="185" t="s">
        <v>5012</v>
      </c>
      <c r="G763" s="185" t="s">
        <v>6177</v>
      </c>
      <c r="H763" s="185">
        <v>89142715155</v>
      </c>
      <c r="I763" s="121" t="s">
        <v>6178</v>
      </c>
      <c r="J763" s="185" t="s">
        <v>5082</v>
      </c>
      <c r="K763" s="185"/>
      <c r="L763" s="124"/>
      <c r="M763" s="125"/>
      <c r="N763" s="125"/>
      <c r="O763" s="125"/>
      <c r="P763" s="125"/>
      <c r="Q763" s="125"/>
      <c r="R763" s="125"/>
      <c r="S763" s="125"/>
      <c r="T763" s="125"/>
      <c r="U763" s="125"/>
      <c r="V763" s="125"/>
      <c r="W763" s="125"/>
    </row>
    <row r="764" spans="1:23" s="25" customFormat="1" ht="65.25" customHeight="1">
      <c r="A764" s="182">
        <v>763</v>
      </c>
      <c r="B764" s="185" t="s">
        <v>2637</v>
      </c>
      <c r="C764" s="223" t="s">
        <v>241</v>
      </c>
      <c r="D764" s="224" t="s">
        <v>11</v>
      </c>
      <c r="E764" s="185"/>
      <c r="F764" s="185" t="s">
        <v>5013</v>
      </c>
      <c r="G764" s="185" t="s">
        <v>6177</v>
      </c>
      <c r="H764" s="185">
        <v>89142715155</v>
      </c>
      <c r="I764" s="121" t="s">
        <v>6178</v>
      </c>
      <c r="J764" s="185" t="s">
        <v>5083</v>
      </c>
      <c r="K764" s="185"/>
      <c r="L764" s="124"/>
      <c r="M764" s="125"/>
      <c r="N764" s="125"/>
      <c r="O764" s="125"/>
      <c r="P764" s="125"/>
      <c r="Q764" s="125"/>
      <c r="R764" s="125"/>
      <c r="S764" s="125"/>
      <c r="T764" s="125"/>
      <c r="U764" s="125"/>
      <c r="V764" s="125"/>
      <c r="W764" s="125"/>
    </row>
    <row r="765" spans="1:23" s="25" customFormat="1" ht="65.25" customHeight="1">
      <c r="A765" s="182">
        <v>764</v>
      </c>
      <c r="B765" s="185" t="s">
        <v>2637</v>
      </c>
      <c r="C765" s="223" t="s">
        <v>241</v>
      </c>
      <c r="D765" s="224" t="s">
        <v>11</v>
      </c>
      <c r="E765" s="185"/>
      <c r="F765" s="185" t="s">
        <v>5013</v>
      </c>
      <c r="G765" s="185" t="s">
        <v>6177</v>
      </c>
      <c r="H765" s="185">
        <v>89142715155</v>
      </c>
      <c r="I765" s="121" t="s">
        <v>6178</v>
      </c>
      <c r="J765" s="185" t="s">
        <v>5083</v>
      </c>
      <c r="K765" s="185"/>
      <c r="L765" s="124"/>
      <c r="M765" s="125"/>
      <c r="N765" s="125"/>
      <c r="O765" s="125"/>
      <c r="P765" s="125"/>
      <c r="Q765" s="125"/>
      <c r="R765" s="125"/>
      <c r="S765" s="125"/>
      <c r="T765" s="125"/>
      <c r="U765" s="125"/>
      <c r="V765" s="125"/>
      <c r="W765" s="125"/>
    </row>
    <row r="766" spans="1:23" s="25" customFormat="1" ht="65.25" customHeight="1">
      <c r="A766" s="182">
        <v>765</v>
      </c>
      <c r="B766" s="185" t="s">
        <v>2637</v>
      </c>
      <c r="C766" s="223" t="s">
        <v>241</v>
      </c>
      <c r="D766" s="224" t="s">
        <v>11</v>
      </c>
      <c r="E766" s="185"/>
      <c r="F766" s="185" t="s">
        <v>5084</v>
      </c>
      <c r="G766" s="185" t="s">
        <v>6177</v>
      </c>
      <c r="H766" s="185">
        <v>89142715155</v>
      </c>
      <c r="I766" s="121" t="s">
        <v>6178</v>
      </c>
      <c r="J766" s="185" t="s">
        <v>5085</v>
      </c>
      <c r="K766" s="185"/>
      <c r="L766" s="124"/>
      <c r="M766" s="125"/>
      <c r="N766" s="125"/>
      <c r="O766" s="125"/>
      <c r="P766" s="125"/>
      <c r="Q766" s="125"/>
      <c r="R766" s="125"/>
      <c r="S766" s="125"/>
      <c r="T766" s="125"/>
      <c r="U766" s="125"/>
      <c r="V766" s="125"/>
      <c r="W766" s="125"/>
    </row>
    <row r="767" spans="1:23" s="25" customFormat="1" ht="65.25" customHeight="1">
      <c r="A767" s="182">
        <v>766</v>
      </c>
      <c r="B767" s="185" t="s">
        <v>2637</v>
      </c>
      <c r="C767" s="223" t="s">
        <v>241</v>
      </c>
      <c r="D767" s="224" t="s">
        <v>11</v>
      </c>
      <c r="E767" s="185"/>
      <c r="F767" s="185" t="s">
        <v>5086</v>
      </c>
      <c r="G767" s="185" t="s">
        <v>6177</v>
      </c>
      <c r="H767" s="185">
        <v>89142715155</v>
      </c>
      <c r="I767" s="121" t="s">
        <v>6178</v>
      </c>
      <c r="J767" s="185" t="s">
        <v>5087</v>
      </c>
      <c r="K767" s="185"/>
      <c r="L767" s="124"/>
      <c r="M767" s="125"/>
      <c r="N767" s="125"/>
      <c r="O767" s="125"/>
      <c r="P767" s="125"/>
      <c r="Q767" s="125"/>
      <c r="R767" s="125"/>
      <c r="S767" s="125"/>
      <c r="T767" s="125"/>
      <c r="U767" s="125"/>
      <c r="V767" s="125"/>
      <c r="W767" s="125"/>
    </row>
    <row r="768" spans="1:23" s="25" customFormat="1" ht="65.25" customHeight="1">
      <c r="A768" s="182">
        <v>767</v>
      </c>
      <c r="B768" s="185" t="s">
        <v>2637</v>
      </c>
      <c r="C768" s="223" t="s">
        <v>241</v>
      </c>
      <c r="D768" s="224" t="s">
        <v>11</v>
      </c>
      <c r="E768" s="185"/>
      <c r="F768" s="185" t="s">
        <v>5088</v>
      </c>
      <c r="G768" s="185" t="s">
        <v>6177</v>
      </c>
      <c r="H768" s="185">
        <v>89142715155</v>
      </c>
      <c r="I768" s="121" t="s">
        <v>6178</v>
      </c>
      <c r="J768" s="185" t="s">
        <v>5089</v>
      </c>
      <c r="K768" s="185"/>
      <c r="L768" s="124"/>
      <c r="M768" s="125"/>
      <c r="N768" s="125"/>
      <c r="O768" s="125"/>
      <c r="P768" s="125"/>
      <c r="Q768" s="125"/>
      <c r="R768" s="125"/>
      <c r="S768" s="125"/>
      <c r="T768" s="125"/>
      <c r="U768" s="125"/>
      <c r="V768" s="125"/>
      <c r="W768" s="125"/>
    </row>
    <row r="769" spans="1:23" s="25" customFormat="1" ht="65.25" customHeight="1">
      <c r="A769" s="182">
        <v>768</v>
      </c>
      <c r="B769" s="185" t="s">
        <v>2637</v>
      </c>
      <c r="C769" s="223" t="s">
        <v>241</v>
      </c>
      <c r="D769" s="224" t="s">
        <v>11</v>
      </c>
      <c r="E769" s="185"/>
      <c r="F769" s="185" t="s">
        <v>5090</v>
      </c>
      <c r="G769" s="185" t="s">
        <v>6177</v>
      </c>
      <c r="H769" s="185">
        <v>89142715155</v>
      </c>
      <c r="I769" s="121" t="s">
        <v>6178</v>
      </c>
      <c r="J769" s="185" t="s">
        <v>5091</v>
      </c>
      <c r="K769" s="185"/>
      <c r="L769" s="124"/>
      <c r="M769" s="125"/>
      <c r="N769" s="125"/>
      <c r="O769" s="125"/>
      <c r="P769" s="125"/>
      <c r="Q769" s="125"/>
      <c r="R769" s="125"/>
      <c r="S769" s="125"/>
      <c r="T769" s="125"/>
      <c r="U769" s="125"/>
      <c r="V769" s="125"/>
      <c r="W769" s="125"/>
    </row>
    <row r="770" spans="1:23" s="25" customFormat="1" ht="65.25" customHeight="1">
      <c r="A770" s="182">
        <v>769</v>
      </c>
      <c r="B770" s="185" t="s">
        <v>2637</v>
      </c>
      <c r="C770" s="223" t="s">
        <v>241</v>
      </c>
      <c r="D770" s="224" t="s">
        <v>11</v>
      </c>
      <c r="E770" s="185"/>
      <c r="F770" s="185" t="s">
        <v>5092</v>
      </c>
      <c r="G770" s="185" t="s">
        <v>6177</v>
      </c>
      <c r="H770" s="185">
        <v>89142715155</v>
      </c>
      <c r="I770" s="121" t="s">
        <v>6178</v>
      </c>
      <c r="J770" s="185" t="s">
        <v>5093</v>
      </c>
      <c r="K770" s="185"/>
      <c r="L770" s="124"/>
      <c r="M770" s="125"/>
      <c r="N770" s="125"/>
      <c r="O770" s="125"/>
      <c r="P770" s="125"/>
      <c r="Q770" s="125"/>
      <c r="R770" s="125"/>
      <c r="S770" s="125"/>
      <c r="T770" s="125"/>
      <c r="U770" s="125"/>
      <c r="V770" s="125"/>
      <c r="W770" s="125"/>
    </row>
    <row r="771" spans="1:23" s="25" customFormat="1" ht="65.25" customHeight="1">
      <c r="A771" s="182">
        <v>770</v>
      </c>
      <c r="B771" s="185" t="s">
        <v>2637</v>
      </c>
      <c r="C771" s="223" t="s">
        <v>241</v>
      </c>
      <c r="D771" s="224" t="s">
        <v>11</v>
      </c>
      <c r="E771" s="185"/>
      <c r="F771" s="185" t="s">
        <v>5094</v>
      </c>
      <c r="G771" s="185" t="s">
        <v>6177</v>
      </c>
      <c r="H771" s="185">
        <v>89142715155</v>
      </c>
      <c r="I771" s="121" t="s">
        <v>6178</v>
      </c>
      <c r="J771" s="185" t="s">
        <v>5095</v>
      </c>
      <c r="K771" s="185"/>
      <c r="L771" s="124"/>
      <c r="M771" s="125"/>
      <c r="N771" s="125"/>
      <c r="O771" s="125"/>
      <c r="P771" s="125"/>
      <c r="Q771" s="125"/>
      <c r="R771" s="125"/>
      <c r="S771" s="125"/>
      <c r="T771" s="125"/>
      <c r="U771" s="125"/>
      <c r="V771" s="125"/>
      <c r="W771" s="125"/>
    </row>
    <row r="772" spans="1:23" s="25" customFormat="1" ht="65.25" customHeight="1">
      <c r="A772" s="182">
        <v>771</v>
      </c>
      <c r="B772" s="185" t="s">
        <v>2637</v>
      </c>
      <c r="C772" s="223" t="s">
        <v>241</v>
      </c>
      <c r="D772" s="224" t="s">
        <v>11</v>
      </c>
      <c r="E772" s="185"/>
      <c r="F772" s="185" t="s">
        <v>5096</v>
      </c>
      <c r="G772" s="185" t="s">
        <v>6177</v>
      </c>
      <c r="H772" s="185">
        <v>89142715155</v>
      </c>
      <c r="I772" s="121" t="s">
        <v>6178</v>
      </c>
      <c r="J772" s="185" t="s">
        <v>5097</v>
      </c>
      <c r="K772" s="185"/>
      <c r="L772" s="124"/>
      <c r="M772" s="125"/>
      <c r="N772" s="125"/>
      <c r="O772" s="125"/>
      <c r="P772" s="125"/>
      <c r="Q772" s="125"/>
      <c r="R772" s="125"/>
      <c r="S772" s="125"/>
      <c r="T772" s="125"/>
      <c r="U772" s="125"/>
      <c r="V772" s="125"/>
      <c r="W772" s="125"/>
    </row>
    <row r="773" spans="1:23" s="25" customFormat="1" ht="65.25" customHeight="1">
      <c r="A773" s="182">
        <v>772</v>
      </c>
      <c r="B773" s="185" t="s">
        <v>2637</v>
      </c>
      <c r="C773" s="223" t="s">
        <v>241</v>
      </c>
      <c r="D773" s="224" t="s">
        <v>11</v>
      </c>
      <c r="E773" s="185"/>
      <c r="F773" s="185" t="s">
        <v>5098</v>
      </c>
      <c r="G773" s="185" t="s">
        <v>6177</v>
      </c>
      <c r="H773" s="185">
        <v>89142715155</v>
      </c>
      <c r="I773" s="121" t="s">
        <v>6178</v>
      </c>
      <c r="J773" s="185" t="s">
        <v>5099</v>
      </c>
      <c r="K773" s="185"/>
      <c r="L773" s="124"/>
      <c r="M773" s="125"/>
      <c r="N773" s="125"/>
      <c r="O773" s="125"/>
      <c r="P773" s="125"/>
      <c r="Q773" s="125"/>
      <c r="R773" s="125"/>
      <c r="S773" s="125"/>
      <c r="T773" s="125"/>
      <c r="U773" s="125"/>
      <c r="V773" s="125"/>
      <c r="W773" s="125"/>
    </row>
    <row r="774" spans="1:23" s="25" customFormat="1" ht="65.25" customHeight="1">
      <c r="A774" s="182">
        <v>773</v>
      </c>
      <c r="B774" s="185" t="s">
        <v>2637</v>
      </c>
      <c r="C774" s="223" t="s">
        <v>241</v>
      </c>
      <c r="D774" s="224" t="s">
        <v>11</v>
      </c>
      <c r="E774" s="185"/>
      <c r="F774" s="185" t="s">
        <v>5100</v>
      </c>
      <c r="G774" s="185" t="s">
        <v>6177</v>
      </c>
      <c r="H774" s="185">
        <v>89142715155</v>
      </c>
      <c r="I774" s="121" t="s">
        <v>6178</v>
      </c>
      <c r="J774" s="185" t="s">
        <v>5101</v>
      </c>
      <c r="K774" s="185"/>
      <c r="L774" s="124"/>
      <c r="M774" s="125"/>
      <c r="N774" s="125"/>
      <c r="O774" s="125"/>
      <c r="P774" s="125"/>
      <c r="Q774" s="125"/>
      <c r="R774" s="125"/>
      <c r="S774" s="125"/>
      <c r="T774" s="125"/>
      <c r="U774" s="125"/>
      <c r="V774" s="125"/>
      <c r="W774" s="125"/>
    </row>
    <row r="775" spans="1:23" s="25" customFormat="1" ht="65.25" customHeight="1">
      <c r="A775" s="182">
        <v>774</v>
      </c>
      <c r="B775" s="185" t="s">
        <v>2637</v>
      </c>
      <c r="C775" s="223" t="s">
        <v>241</v>
      </c>
      <c r="D775" s="224" t="s">
        <v>11</v>
      </c>
      <c r="E775" s="185"/>
      <c r="F775" s="185" t="s">
        <v>5102</v>
      </c>
      <c r="G775" s="185" t="s">
        <v>6177</v>
      </c>
      <c r="H775" s="185">
        <v>89142715155</v>
      </c>
      <c r="I775" s="121" t="s">
        <v>6178</v>
      </c>
      <c r="J775" s="185" t="s">
        <v>5103</v>
      </c>
      <c r="K775" s="185"/>
      <c r="L775" s="124"/>
      <c r="M775" s="125"/>
      <c r="N775" s="125"/>
      <c r="O775" s="125"/>
      <c r="P775" s="125"/>
      <c r="Q775" s="125"/>
      <c r="R775" s="125"/>
      <c r="S775" s="125"/>
      <c r="T775" s="125"/>
      <c r="U775" s="125"/>
      <c r="V775" s="125"/>
      <c r="W775" s="125"/>
    </row>
    <row r="776" spans="1:23" s="25" customFormat="1" ht="65.25" customHeight="1">
      <c r="A776" s="182">
        <v>775</v>
      </c>
      <c r="B776" s="185" t="s">
        <v>2637</v>
      </c>
      <c r="C776" s="223" t="s">
        <v>241</v>
      </c>
      <c r="D776" s="224" t="s">
        <v>11</v>
      </c>
      <c r="E776" s="185"/>
      <c r="F776" s="185" t="s">
        <v>5104</v>
      </c>
      <c r="G776" s="185" t="s">
        <v>6177</v>
      </c>
      <c r="H776" s="185">
        <v>89142715155</v>
      </c>
      <c r="I776" s="121" t="s">
        <v>6178</v>
      </c>
      <c r="J776" s="185" t="s">
        <v>5105</v>
      </c>
      <c r="K776" s="185"/>
      <c r="L776" s="124"/>
      <c r="M776" s="125"/>
      <c r="N776" s="125"/>
      <c r="O776" s="125"/>
      <c r="P776" s="125"/>
      <c r="Q776" s="125"/>
      <c r="R776" s="125"/>
      <c r="S776" s="125"/>
      <c r="T776" s="125"/>
      <c r="U776" s="125"/>
      <c r="V776" s="125"/>
      <c r="W776" s="125"/>
    </row>
    <row r="777" spans="1:23" s="25" customFormat="1" ht="65.25" customHeight="1">
      <c r="A777" s="182">
        <v>776</v>
      </c>
      <c r="B777" s="185" t="s">
        <v>2637</v>
      </c>
      <c r="C777" s="223" t="s">
        <v>241</v>
      </c>
      <c r="D777" s="224" t="s">
        <v>11</v>
      </c>
      <c r="E777" s="185"/>
      <c r="F777" s="185" t="s">
        <v>5106</v>
      </c>
      <c r="G777" s="185" t="s">
        <v>6177</v>
      </c>
      <c r="H777" s="185">
        <v>89142715155</v>
      </c>
      <c r="I777" s="121" t="s">
        <v>6178</v>
      </c>
      <c r="J777" s="185" t="s">
        <v>5107</v>
      </c>
      <c r="K777" s="185"/>
      <c r="L777" s="124"/>
      <c r="M777" s="125"/>
      <c r="N777" s="125"/>
      <c r="O777" s="125"/>
      <c r="P777" s="125"/>
      <c r="Q777" s="125"/>
      <c r="R777" s="125"/>
      <c r="S777" s="125"/>
      <c r="T777" s="125"/>
      <c r="U777" s="125"/>
      <c r="V777" s="125"/>
      <c r="W777" s="125"/>
    </row>
    <row r="778" spans="1:23" s="25" customFormat="1" ht="65.25" customHeight="1">
      <c r="A778" s="182">
        <v>777</v>
      </c>
      <c r="B778" s="185" t="s">
        <v>2637</v>
      </c>
      <c r="C778" s="223" t="s">
        <v>241</v>
      </c>
      <c r="D778" s="224" t="s">
        <v>11</v>
      </c>
      <c r="E778" s="185"/>
      <c r="F778" s="185" t="s">
        <v>5108</v>
      </c>
      <c r="G778" s="185" t="s">
        <v>6177</v>
      </c>
      <c r="H778" s="185">
        <v>89142715155</v>
      </c>
      <c r="I778" s="121" t="s">
        <v>6178</v>
      </c>
      <c r="J778" s="185" t="s">
        <v>5109</v>
      </c>
      <c r="K778" s="185"/>
      <c r="L778" s="124"/>
      <c r="M778" s="125"/>
      <c r="N778" s="125"/>
      <c r="O778" s="125"/>
      <c r="P778" s="125"/>
      <c r="Q778" s="125"/>
      <c r="R778" s="125"/>
      <c r="S778" s="125"/>
      <c r="T778" s="125"/>
      <c r="U778" s="125"/>
      <c r="V778" s="125"/>
      <c r="W778" s="125"/>
    </row>
    <row r="779" spans="1:23" s="25" customFormat="1" ht="65.25" customHeight="1">
      <c r="A779" s="182">
        <v>778</v>
      </c>
      <c r="B779" s="185" t="s">
        <v>2637</v>
      </c>
      <c r="C779" s="223" t="s">
        <v>241</v>
      </c>
      <c r="D779" s="224" t="s">
        <v>11</v>
      </c>
      <c r="E779" s="185"/>
      <c r="F779" s="185" t="s">
        <v>5110</v>
      </c>
      <c r="G779" s="185" t="s">
        <v>6177</v>
      </c>
      <c r="H779" s="185">
        <v>89142715155</v>
      </c>
      <c r="I779" s="121" t="s">
        <v>6178</v>
      </c>
      <c r="J779" s="185" t="s">
        <v>5111</v>
      </c>
      <c r="K779" s="185"/>
      <c r="L779" s="124"/>
      <c r="M779" s="125"/>
      <c r="N779" s="125"/>
      <c r="O779" s="125"/>
      <c r="P779" s="125"/>
      <c r="Q779" s="125"/>
      <c r="R779" s="125"/>
      <c r="S779" s="125"/>
      <c r="T779" s="125"/>
      <c r="U779" s="125"/>
      <c r="V779" s="125"/>
      <c r="W779" s="125"/>
    </row>
    <row r="780" spans="1:23" s="25" customFormat="1" ht="65.25" customHeight="1">
      <c r="A780" s="182">
        <v>779</v>
      </c>
      <c r="B780" s="185" t="s">
        <v>2637</v>
      </c>
      <c r="C780" s="223" t="s">
        <v>241</v>
      </c>
      <c r="D780" s="224" t="s">
        <v>11</v>
      </c>
      <c r="E780" s="185"/>
      <c r="F780" s="185" t="s">
        <v>5112</v>
      </c>
      <c r="G780" s="185" t="s">
        <v>6177</v>
      </c>
      <c r="H780" s="185">
        <v>89142715155</v>
      </c>
      <c r="I780" s="121" t="s">
        <v>6178</v>
      </c>
      <c r="J780" s="185" t="s">
        <v>5113</v>
      </c>
      <c r="K780" s="185"/>
      <c r="L780" s="124"/>
      <c r="M780" s="125"/>
      <c r="N780" s="125"/>
      <c r="O780" s="125"/>
      <c r="P780" s="125"/>
      <c r="Q780" s="125"/>
      <c r="R780" s="125"/>
      <c r="S780" s="125"/>
      <c r="T780" s="125"/>
      <c r="U780" s="125"/>
      <c r="V780" s="125"/>
      <c r="W780" s="125"/>
    </row>
    <row r="781" spans="1:23" s="25" customFormat="1" ht="65.25" customHeight="1">
      <c r="A781" s="182">
        <v>780</v>
      </c>
      <c r="B781" s="185" t="s">
        <v>2637</v>
      </c>
      <c r="C781" s="223" t="s">
        <v>241</v>
      </c>
      <c r="D781" s="224" t="s">
        <v>11</v>
      </c>
      <c r="E781" s="185"/>
      <c r="F781" s="185" t="s">
        <v>5114</v>
      </c>
      <c r="G781" s="185" t="s">
        <v>6177</v>
      </c>
      <c r="H781" s="185">
        <v>89142715155</v>
      </c>
      <c r="I781" s="121" t="s">
        <v>6178</v>
      </c>
      <c r="J781" s="185" t="s">
        <v>5115</v>
      </c>
      <c r="K781" s="185"/>
      <c r="L781" s="124"/>
      <c r="M781" s="125"/>
      <c r="N781" s="125"/>
      <c r="O781" s="125"/>
      <c r="P781" s="125"/>
      <c r="Q781" s="125"/>
      <c r="R781" s="125"/>
      <c r="S781" s="125"/>
      <c r="T781" s="125"/>
      <c r="U781" s="125"/>
      <c r="V781" s="125"/>
      <c r="W781" s="125"/>
    </row>
    <row r="782" spans="1:23" s="25" customFormat="1" ht="65.25" customHeight="1">
      <c r="A782" s="182">
        <v>781</v>
      </c>
      <c r="B782" s="185" t="s">
        <v>2637</v>
      </c>
      <c r="C782" s="223" t="s">
        <v>241</v>
      </c>
      <c r="D782" s="224" t="s">
        <v>11</v>
      </c>
      <c r="E782" s="185"/>
      <c r="F782" s="185" t="s">
        <v>5116</v>
      </c>
      <c r="G782" s="185" t="s">
        <v>6177</v>
      </c>
      <c r="H782" s="185">
        <v>89142715155</v>
      </c>
      <c r="I782" s="121" t="s">
        <v>6178</v>
      </c>
      <c r="J782" s="185" t="s">
        <v>5117</v>
      </c>
      <c r="K782" s="185"/>
      <c r="L782" s="124"/>
      <c r="M782" s="125"/>
      <c r="N782" s="125"/>
      <c r="O782" s="125"/>
      <c r="P782" s="125"/>
      <c r="Q782" s="125"/>
      <c r="R782" s="125"/>
      <c r="S782" s="125"/>
      <c r="T782" s="125"/>
      <c r="U782" s="125"/>
      <c r="V782" s="125"/>
      <c r="W782" s="125"/>
    </row>
    <row r="783" spans="1:23" s="25" customFormat="1" ht="65.25" customHeight="1">
      <c r="A783" s="182">
        <v>782</v>
      </c>
      <c r="B783" s="185" t="s">
        <v>2637</v>
      </c>
      <c r="C783" s="223" t="s">
        <v>241</v>
      </c>
      <c r="D783" s="224" t="s">
        <v>11</v>
      </c>
      <c r="E783" s="185"/>
      <c r="F783" s="185" t="s">
        <v>5118</v>
      </c>
      <c r="G783" s="185" t="s">
        <v>6177</v>
      </c>
      <c r="H783" s="185">
        <v>89142715155</v>
      </c>
      <c r="I783" s="121" t="s">
        <v>6178</v>
      </c>
      <c r="J783" s="185" t="s">
        <v>5119</v>
      </c>
      <c r="K783" s="185"/>
      <c r="L783" s="124"/>
      <c r="M783" s="125"/>
      <c r="N783" s="125"/>
      <c r="O783" s="125"/>
      <c r="P783" s="125"/>
      <c r="Q783" s="125"/>
      <c r="R783" s="125"/>
      <c r="S783" s="125"/>
      <c r="T783" s="125"/>
      <c r="U783" s="125"/>
      <c r="V783" s="125"/>
      <c r="W783" s="125"/>
    </row>
    <row r="784" spans="1:23" s="25" customFormat="1" ht="65.25" customHeight="1">
      <c r="A784" s="182">
        <v>783</v>
      </c>
      <c r="B784" s="185" t="s">
        <v>2637</v>
      </c>
      <c r="C784" s="223" t="s">
        <v>241</v>
      </c>
      <c r="D784" s="224" t="s">
        <v>11</v>
      </c>
      <c r="E784" s="185"/>
      <c r="F784" s="185" t="s">
        <v>5120</v>
      </c>
      <c r="G784" s="185" t="s">
        <v>6177</v>
      </c>
      <c r="H784" s="185">
        <v>89142715155</v>
      </c>
      <c r="I784" s="121" t="s">
        <v>6178</v>
      </c>
      <c r="J784" s="185" t="s">
        <v>5121</v>
      </c>
      <c r="K784" s="185"/>
      <c r="L784" s="124"/>
      <c r="M784" s="125"/>
      <c r="N784" s="125"/>
      <c r="O784" s="125"/>
      <c r="P784" s="125"/>
      <c r="Q784" s="125"/>
      <c r="R784" s="125"/>
      <c r="S784" s="125"/>
      <c r="T784" s="125"/>
      <c r="U784" s="125"/>
      <c r="V784" s="125"/>
      <c r="W784" s="125"/>
    </row>
    <row r="785" spans="1:23" s="25" customFormat="1" ht="65.25" customHeight="1">
      <c r="A785" s="182">
        <v>784</v>
      </c>
      <c r="B785" s="185" t="s">
        <v>2637</v>
      </c>
      <c r="C785" s="223" t="s">
        <v>241</v>
      </c>
      <c r="D785" s="224" t="s">
        <v>11</v>
      </c>
      <c r="E785" s="185"/>
      <c r="F785" s="185" t="s">
        <v>5122</v>
      </c>
      <c r="G785" s="185" t="s">
        <v>6177</v>
      </c>
      <c r="H785" s="185">
        <v>89142715155</v>
      </c>
      <c r="I785" s="121" t="s">
        <v>6178</v>
      </c>
      <c r="J785" s="185" t="s">
        <v>5123</v>
      </c>
      <c r="K785" s="185"/>
      <c r="L785" s="124"/>
      <c r="M785" s="125"/>
      <c r="N785" s="125"/>
      <c r="O785" s="125"/>
      <c r="P785" s="125"/>
      <c r="Q785" s="125"/>
      <c r="R785" s="125"/>
      <c r="S785" s="125"/>
      <c r="T785" s="125"/>
      <c r="U785" s="125"/>
      <c r="V785" s="125"/>
      <c r="W785" s="125"/>
    </row>
    <row r="786" spans="1:23" s="25" customFormat="1" ht="65.25" customHeight="1">
      <c r="A786" s="182">
        <v>785</v>
      </c>
      <c r="B786" s="185" t="s">
        <v>2637</v>
      </c>
      <c r="C786" s="223" t="s">
        <v>241</v>
      </c>
      <c r="D786" s="224" t="s">
        <v>11</v>
      </c>
      <c r="E786" s="185"/>
      <c r="F786" s="185" t="s">
        <v>5124</v>
      </c>
      <c r="G786" s="185" t="s">
        <v>6177</v>
      </c>
      <c r="H786" s="185">
        <v>89142715155</v>
      </c>
      <c r="I786" s="121" t="s">
        <v>6178</v>
      </c>
      <c r="J786" s="185" t="s">
        <v>5125</v>
      </c>
      <c r="K786" s="185"/>
      <c r="L786" s="124"/>
      <c r="M786" s="125"/>
      <c r="N786" s="125"/>
      <c r="O786" s="125"/>
      <c r="P786" s="125"/>
      <c r="Q786" s="125"/>
      <c r="R786" s="125"/>
      <c r="S786" s="125"/>
      <c r="T786" s="125"/>
      <c r="U786" s="125"/>
      <c r="V786" s="125"/>
      <c r="W786" s="125"/>
    </row>
    <row r="787" spans="1:23" s="25" customFormat="1" ht="65.25" customHeight="1">
      <c r="A787" s="182">
        <v>786</v>
      </c>
      <c r="B787" s="185" t="s">
        <v>2637</v>
      </c>
      <c r="C787" s="223" t="s">
        <v>241</v>
      </c>
      <c r="D787" s="224" t="s">
        <v>11</v>
      </c>
      <c r="E787" s="185"/>
      <c r="F787" s="185" t="s">
        <v>6450</v>
      </c>
      <c r="G787" s="185" t="s">
        <v>6177</v>
      </c>
      <c r="H787" s="185">
        <v>89142715155</v>
      </c>
      <c r="I787" s="121" t="s">
        <v>6178</v>
      </c>
      <c r="J787" s="185" t="s">
        <v>5126</v>
      </c>
      <c r="K787" s="185"/>
      <c r="L787" s="124"/>
      <c r="M787" s="125"/>
      <c r="N787" s="125"/>
      <c r="O787" s="125"/>
      <c r="P787" s="125"/>
      <c r="Q787" s="125"/>
      <c r="R787" s="125"/>
      <c r="S787" s="125"/>
      <c r="T787" s="125"/>
      <c r="U787" s="125"/>
      <c r="V787" s="125"/>
      <c r="W787" s="125"/>
    </row>
    <row r="788" spans="1:23" s="25" customFormat="1" ht="65.25" customHeight="1">
      <c r="A788" s="182">
        <v>787</v>
      </c>
      <c r="B788" s="185" t="s">
        <v>2637</v>
      </c>
      <c r="C788" s="223" t="s">
        <v>241</v>
      </c>
      <c r="D788" s="224" t="s">
        <v>11</v>
      </c>
      <c r="E788" s="185"/>
      <c r="F788" s="185" t="s">
        <v>5127</v>
      </c>
      <c r="G788" s="185" t="s">
        <v>6177</v>
      </c>
      <c r="H788" s="185">
        <v>89142715155</v>
      </c>
      <c r="I788" s="121" t="s">
        <v>6178</v>
      </c>
      <c r="J788" s="185" t="s">
        <v>5128</v>
      </c>
      <c r="K788" s="185"/>
      <c r="L788" s="124"/>
      <c r="M788" s="125"/>
      <c r="N788" s="125"/>
      <c r="O788" s="125"/>
      <c r="P788" s="125"/>
      <c r="Q788" s="125"/>
      <c r="R788" s="125"/>
      <c r="S788" s="125"/>
      <c r="T788" s="125"/>
      <c r="U788" s="125"/>
      <c r="V788" s="125"/>
      <c r="W788" s="125"/>
    </row>
    <row r="789" spans="1:23" s="25" customFormat="1" ht="65.25" customHeight="1">
      <c r="A789" s="182">
        <v>788</v>
      </c>
      <c r="B789" s="185" t="s">
        <v>2637</v>
      </c>
      <c r="C789" s="223" t="s">
        <v>241</v>
      </c>
      <c r="D789" s="224" t="s">
        <v>11</v>
      </c>
      <c r="E789" s="185"/>
      <c r="F789" s="185" t="s">
        <v>6453</v>
      </c>
      <c r="G789" s="185" t="s">
        <v>6177</v>
      </c>
      <c r="H789" s="185">
        <v>89142715155</v>
      </c>
      <c r="I789" s="121" t="s">
        <v>6178</v>
      </c>
      <c r="J789" s="185" t="s">
        <v>5129</v>
      </c>
      <c r="K789" s="185"/>
      <c r="L789" s="124"/>
      <c r="M789" s="125"/>
      <c r="N789" s="125"/>
      <c r="O789" s="125"/>
      <c r="P789" s="125"/>
      <c r="Q789" s="125"/>
      <c r="R789" s="125"/>
      <c r="S789" s="125"/>
      <c r="T789" s="125"/>
      <c r="U789" s="125"/>
      <c r="V789" s="125"/>
      <c r="W789" s="125"/>
    </row>
    <row r="790" spans="1:23" s="25" customFormat="1" ht="65.25" customHeight="1">
      <c r="A790" s="182">
        <v>789</v>
      </c>
      <c r="B790" s="185" t="s">
        <v>2637</v>
      </c>
      <c r="C790" s="223" t="s">
        <v>241</v>
      </c>
      <c r="D790" s="224" t="s">
        <v>11</v>
      </c>
      <c r="E790" s="185"/>
      <c r="F790" s="185" t="s">
        <v>6454</v>
      </c>
      <c r="G790" s="185" t="s">
        <v>6177</v>
      </c>
      <c r="H790" s="185">
        <v>89142715155</v>
      </c>
      <c r="I790" s="121" t="s">
        <v>6178</v>
      </c>
      <c r="J790" s="185" t="s">
        <v>5130</v>
      </c>
      <c r="K790" s="185"/>
      <c r="L790" s="124"/>
      <c r="M790" s="125"/>
      <c r="N790" s="125"/>
      <c r="O790" s="125"/>
      <c r="P790" s="125"/>
      <c r="Q790" s="125"/>
      <c r="R790" s="125"/>
      <c r="S790" s="125"/>
      <c r="T790" s="125"/>
      <c r="U790" s="125"/>
      <c r="V790" s="125"/>
      <c r="W790" s="125"/>
    </row>
    <row r="791" spans="1:23" s="25" customFormat="1" ht="65.25" customHeight="1">
      <c r="A791" s="182">
        <v>790</v>
      </c>
      <c r="B791" s="185" t="s">
        <v>2637</v>
      </c>
      <c r="C791" s="223" t="s">
        <v>241</v>
      </c>
      <c r="D791" s="224" t="s">
        <v>11</v>
      </c>
      <c r="E791" s="185"/>
      <c r="F791" s="185" t="s">
        <v>6455</v>
      </c>
      <c r="G791" s="185" t="s">
        <v>6177</v>
      </c>
      <c r="H791" s="185">
        <v>89142715155</v>
      </c>
      <c r="I791" s="121" t="s">
        <v>6178</v>
      </c>
      <c r="J791" s="185" t="s">
        <v>5131</v>
      </c>
      <c r="K791" s="185"/>
      <c r="L791" s="124"/>
      <c r="M791" s="125"/>
      <c r="N791" s="125"/>
      <c r="O791" s="125"/>
      <c r="P791" s="125"/>
      <c r="Q791" s="125"/>
      <c r="R791" s="125"/>
      <c r="S791" s="125"/>
      <c r="T791" s="125"/>
      <c r="U791" s="125"/>
      <c r="V791" s="125"/>
      <c r="W791" s="125"/>
    </row>
    <row r="792" spans="1:23" s="25" customFormat="1" ht="65.25" customHeight="1">
      <c r="A792" s="182">
        <v>791</v>
      </c>
      <c r="B792" s="185" t="s">
        <v>2637</v>
      </c>
      <c r="C792" s="223" t="s">
        <v>241</v>
      </c>
      <c r="D792" s="224" t="s">
        <v>11</v>
      </c>
      <c r="E792" s="185"/>
      <c r="F792" s="185" t="s">
        <v>6456</v>
      </c>
      <c r="G792" s="185" t="s">
        <v>6177</v>
      </c>
      <c r="H792" s="185">
        <v>89142715155</v>
      </c>
      <c r="I792" s="121" t="s">
        <v>6178</v>
      </c>
      <c r="J792" s="185" t="s">
        <v>5132</v>
      </c>
      <c r="K792" s="185"/>
      <c r="L792" s="124"/>
      <c r="M792" s="125"/>
      <c r="N792" s="125"/>
      <c r="O792" s="125"/>
      <c r="P792" s="125"/>
      <c r="Q792" s="125"/>
      <c r="R792" s="125"/>
      <c r="S792" s="125"/>
      <c r="T792" s="125"/>
      <c r="U792" s="125"/>
      <c r="V792" s="125"/>
      <c r="W792" s="125"/>
    </row>
    <row r="793" spans="1:23" s="25" customFormat="1" ht="65.25" customHeight="1">
      <c r="A793" s="182">
        <v>792</v>
      </c>
      <c r="B793" s="185" t="s">
        <v>2637</v>
      </c>
      <c r="C793" s="223" t="s">
        <v>241</v>
      </c>
      <c r="D793" s="224" t="s">
        <v>11</v>
      </c>
      <c r="E793" s="185"/>
      <c r="F793" s="185" t="s">
        <v>5133</v>
      </c>
      <c r="G793" s="185" t="s">
        <v>6177</v>
      </c>
      <c r="H793" s="185">
        <v>89142715155</v>
      </c>
      <c r="I793" s="121" t="s">
        <v>6178</v>
      </c>
      <c r="J793" s="185" t="s">
        <v>5134</v>
      </c>
      <c r="K793" s="185"/>
      <c r="L793" s="124"/>
      <c r="M793" s="125"/>
      <c r="N793" s="125"/>
      <c r="O793" s="125"/>
      <c r="P793" s="125"/>
      <c r="Q793" s="125"/>
      <c r="R793" s="125"/>
      <c r="S793" s="125"/>
      <c r="T793" s="125"/>
      <c r="U793" s="125"/>
      <c r="V793" s="125"/>
      <c r="W793" s="125"/>
    </row>
    <row r="794" spans="1:23" s="25" customFormat="1" ht="65.25" customHeight="1">
      <c r="A794" s="182">
        <v>793</v>
      </c>
      <c r="B794" s="185" t="s">
        <v>2637</v>
      </c>
      <c r="C794" s="223" t="s">
        <v>241</v>
      </c>
      <c r="D794" s="224" t="s">
        <v>11</v>
      </c>
      <c r="E794" s="185"/>
      <c r="F794" s="185" t="s">
        <v>5135</v>
      </c>
      <c r="G794" s="185" t="s">
        <v>6177</v>
      </c>
      <c r="H794" s="185">
        <v>89142715155</v>
      </c>
      <c r="I794" s="121" t="s">
        <v>6178</v>
      </c>
      <c r="J794" s="185" t="s">
        <v>5136</v>
      </c>
      <c r="K794" s="185"/>
      <c r="L794" s="124"/>
      <c r="M794" s="125"/>
      <c r="N794" s="125"/>
      <c r="O794" s="125"/>
      <c r="P794" s="125"/>
      <c r="Q794" s="125"/>
      <c r="R794" s="125"/>
      <c r="S794" s="125"/>
      <c r="T794" s="125"/>
      <c r="U794" s="125"/>
      <c r="V794" s="125"/>
      <c r="W794" s="125"/>
    </row>
    <row r="795" spans="1:23" s="25" customFormat="1" ht="65.25" customHeight="1">
      <c r="A795" s="182">
        <v>794</v>
      </c>
      <c r="B795" s="185" t="s">
        <v>2637</v>
      </c>
      <c r="C795" s="223" t="s">
        <v>241</v>
      </c>
      <c r="D795" s="224" t="s">
        <v>11</v>
      </c>
      <c r="E795" s="185"/>
      <c r="F795" s="185" t="s">
        <v>5137</v>
      </c>
      <c r="G795" s="185" t="s">
        <v>6177</v>
      </c>
      <c r="H795" s="185">
        <v>89142715155</v>
      </c>
      <c r="I795" s="121" t="s">
        <v>6178</v>
      </c>
      <c r="J795" s="185" t="s">
        <v>5138</v>
      </c>
      <c r="K795" s="185"/>
      <c r="L795" s="124"/>
      <c r="M795" s="125"/>
      <c r="N795" s="125"/>
      <c r="O795" s="125"/>
      <c r="P795" s="125"/>
      <c r="Q795" s="125"/>
      <c r="R795" s="125"/>
      <c r="S795" s="125"/>
      <c r="T795" s="125"/>
      <c r="U795" s="125"/>
      <c r="V795" s="125"/>
      <c r="W795" s="125"/>
    </row>
    <row r="796" spans="1:23" s="25" customFormat="1" ht="65.25" customHeight="1">
      <c r="A796" s="182">
        <v>795</v>
      </c>
      <c r="B796" s="185" t="s">
        <v>2637</v>
      </c>
      <c r="C796" s="223" t="s">
        <v>241</v>
      </c>
      <c r="D796" s="224" t="s">
        <v>11</v>
      </c>
      <c r="E796" s="185"/>
      <c r="F796" s="185" t="s">
        <v>5139</v>
      </c>
      <c r="G796" s="185" t="s">
        <v>6177</v>
      </c>
      <c r="H796" s="185">
        <v>89142715155</v>
      </c>
      <c r="I796" s="121" t="s">
        <v>6178</v>
      </c>
      <c r="J796" s="185" t="s">
        <v>5140</v>
      </c>
      <c r="K796" s="185"/>
      <c r="L796" s="124"/>
      <c r="M796" s="125"/>
      <c r="N796" s="125"/>
      <c r="O796" s="125"/>
      <c r="P796" s="125"/>
      <c r="Q796" s="125"/>
      <c r="R796" s="125"/>
      <c r="S796" s="125"/>
      <c r="T796" s="125"/>
      <c r="U796" s="125"/>
      <c r="V796" s="125"/>
      <c r="W796" s="125"/>
    </row>
    <row r="797" spans="1:23" s="25" customFormat="1" ht="65.25" customHeight="1">
      <c r="A797" s="182">
        <v>796</v>
      </c>
      <c r="B797" s="185" t="s">
        <v>2637</v>
      </c>
      <c r="C797" s="223" t="s">
        <v>241</v>
      </c>
      <c r="D797" s="224" t="s">
        <v>11</v>
      </c>
      <c r="E797" s="185"/>
      <c r="F797" s="185" t="s">
        <v>5141</v>
      </c>
      <c r="G797" s="185" t="s">
        <v>6177</v>
      </c>
      <c r="H797" s="185">
        <v>89142715155</v>
      </c>
      <c r="I797" s="121" t="s">
        <v>6178</v>
      </c>
      <c r="J797" s="185" t="s">
        <v>5142</v>
      </c>
      <c r="K797" s="185"/>
      <c r="L797" s="124"/>
      <c r="M797" s="125"/>
      <c r="N797" s="125"/>
      <c r="O797" s="125"/>
      <c r="P797" s="125"/>
      <c r="Q797" s="125"/>
      <c r="R797" s="125"/>
      <c r="S797" s="125"/>
      <c r="T797" s="125"/>
      <c r="U797" s="125"/>
      <c r="V797" s="125"/>
      <c r="W797" s="125"/>
    </row>
    <row r="798" spans="1:23" s="25" customFormat="1" ht="65.25" customHeight="1">
      <c r="A798" s="182">
        <v>797</v>
      </c>
      <c r="B798" s="185" t="s">
        <v>2637</v>
      </c>
      <c r="C798" s="223" t="s">
        <v>241</v>
      </c>
      <c r="D798" s="224" t="s">
        <v>11</v>
      </c>
      <c r="E798" s="185"/>
      <c r="F798" s="185" t="s">
        <v>5143</v>
      </c>
      <c r="G798" s="185" t="s">
        <v>6177</v>
      </c>
      <c r="H798" s="185">
        <v>89142715155</v>
      </c>
      <c r="I798" s="121" t="s">
        <v>6178</v>
      </c>
      <c r="J798" s="185" t="s">
        <v>5144</v>
      </c>
      <c r="K798" s="185"/>
      <c r="L798" s="124"/>
      <c r="M798" s="125"/>
      <c r="N798" s="125"/>
      <c r="O798" s="125"/>
      <c r="P798" s="125"/>
      <c r="Q798" s="125"/>
      <c r="R798" s="125"/>
      <c r="S798" s="125"/>
      <c r="T798" s="125"/>
      <c r="U798" s="125"/>
      <c r="V798" s="125"/>
      <c r="W798" s="125"/>
    </row>
    <row r="799" spans="1:23" s="25" customFormat="1" ht="65.25" customHeight="1">
      <c r="A799" s="182">
        <v>798</v>
      </c>
      <c r="B799" s="185" t="s">
        <v>2637</v>
      </c>
      <c r="C799" s="223" t="s">
        <v>241</v>
      </c>
      <c r="D799" s="224" t="s">
        <v>11</v>
      </c>
      <c r="E799" s="185"/>
      <c r="F799" s="185" t="s">
        <v>5145</v>
      </c>
      <c r="G799" s="185" t="s">
        <v>6177</v>
      </c>
      <c r="H799" s="185">
        <v>89142715155</v>
      </c>
      <c r="I799" s="121" t="s">
        <v>6178</v>
      </c>
      <c r="J799" s="185" t="s">
        <v>5146</v>
      </c>
      <c r="K799" s="185"/>
      <c r="L799" s="124"/>
      <c r="M799" s="125"/>
      <c r="N799" s="125"/>
      <c r="O799" s="125"/>
      <c r="P799" s="125"/>
      <c r="Q799" s="125"/>
      <c r="R799" s="125"/>
      <c r="S799" s="125"/>
      <c r="T799" s="125"/>
      <c r="U799" s="125"/>
      <c r="V799" s="125"/>
      <c r="W799" s="125"/>
    </row>
    <row r="800" spans="1:23" s="25" customFormat="1" ht="65.25" customHeight="1">
      <c r="A800" s="182">
        <v>799</v>
      </c>
      <c r="B800" s="185" t="s">
        <v>2637</v>
      </c>
      <c r="C800" s="223" t="s">
        <v>241</v>
      </c>
      <c r="D800" s="224" t="s">
        <v>11</v>
      </c>
      <c r="E800" s="185"/>
      <c r="F800" s="185" t="s">
        <v>5147</v>
      </c>
      <c r="G800" s="185" t="s">
        <v>6177</v>
      </c>
      <c r="H800" s="185">
        <v>89142715155</v>
      </c>
      <c r="I800" s="121" t="s">
        <v>6178</v>
      </c>
      <c r="J800" s="185" t="s">
        <v>5148</v>
      </c>
      <c r="K800" s="185"/>
      <c r="L800" s="124"/>
      <c r="M800" s="125"/>
      <c r="N800" s="125"/>
      <c r="O800" s="125"/>
      <c r="P800" s="125"/>
      <c r="Q800" s="125"/>
      <c r="R800" s="125"/>
      <c r="S800" s="125"/>
      <c r="T800" s="125"/>
      <c r="U800" s="125"/>
      <c r="V800" s="125"/>
      <c r="W800" s="125"/>
    </row>
    <row r="801" spans="1:23" s="25" customFormat="1" ht="65.25" customHeight="1">
      <c r="A801" s="182">
        <v>800</v>
      </c>
      <c r="B801" s="185" t="s">
        <v>2637</v>
      </c>
      <c r="C801" s="223" t="s">
        <v>241</v>
      </c>
      <c r="D801" s="224" t="s">
        <v>11</v>
      </c>
      <c r="E801" s="185"/>
      <c r="F801" s="185" t="s">
        <v>5149</v>
      </c>
      <c r="G801" s="185" t="s">
        <v>6177</v>
      </c>
      <c r="H801" s="185">
        <v>89142715155</v>
      </c>
      <c r="I801" s="121" t="s">
        <v>6178</v>
      </c>
      <c r="J801" s="185" t="s">
        <v>5150</v>
      </c>
      <c r="K801" s="185"/>
      <c r="L801" s="124"/>
      <c r="M801" s="125"/>
      <c r="N801" s="125"/>
      <c r="O801" s="125"/>
      <c r="P801" s="125"/>
      <c r="Q801" s="125"/>
      <c r="R801" s="125"/>
      <c r="S801" s="125"/>
      <c r="T801" s="125"/>
      <c r="U801" s="125"/>
      <c r="V801" s="125"/>
      <c r="W801" s="125"/>
    </row>
    <row r="802" spans="1:23" s="25" customFormat="1" ht="65.25" customHeight="1">
      <c r="A802" s="182">
        <v>801</v>
      </c>
      <c r="B802" s="185" t="s">
        <v>2637</v>
      </c>
      <c r="C802" s="223" t="s">
        <v>241</v>
      </c>
      <c r="D802" s="224" t="s">
        <v>11</v>
      </c>
      <c r="E802" s="185"/>
      <c r="F802" s="185" t="s">
        <v>5151</v>
      </c>
      <c r="G802" s="185" t="s">
        <v>6177</v>
      </c>
      <c r="H802" s="185">
        <v>89142715155</v>
      </c>
      <c r="I802" s="121" t="s">
        <v>6178</v>
      </c>
      <c r="J802" s="185" t="s">
        <v>5152</v>
      </c>
      <c r="K802" s="185"/>
      <c r="L802" s="124"/>
      <c r="M802" s="125"/>
      <c r="N802" s="125"/>
      <c r="O802" s="125"/>
      <c r="P802" s="125"/>
      <c r="Q802" s="125"/>
      <c r="R802" s="125"/>
      <c r="S802" s="125"/>
      <c r="T802" s="125"/>
      <c r="U802" s="125"/>
      <c r="V802" s="125"/>
      <c r="W802" s="125"/>
    </row>
    <row r="803" spans="1:23" s="25" customFormat="1" ht="65.25" customHeight="1">
      <c r="A803" s="182">
        <v>802</v>
      </c>
      <c r="B803" s="185" t="s">
        <v>2637</v>
      </c>
      <c r="C803" s="223" t="s">
        <v>241</v>
      </c>
      <c r="D803" s="224" t="s">
        <v>11</v>
      </c>
      <c r="E803" s="185"/>
      <c r="F803" s="185" t="s">
        <v>5153</v>
      </c>
      <c r="G803" s="185" t="s">
        <v>6177</v>
      </c>
      <c r="H803" s="185">
        <v>89142715155</v>
      </c>
      <c r="I803" s="121" t="s">
        <v>6178</v>
      </c>
      <c r="J803" s="185" t="s">
        <v>5154</v>
      </c>
      <c r="K803" s="185"/>
      <c r="L803" s="124"/>
      <c r="M803" s="125"/>
      <c r="N803" s="125"/>
      <c r="O803" s="125"/>
      <c r="P803" s="125"/>
      <c r="Q803" s="125"/>
      <c r="R803" s="125"/>
      <c r="S803" s="125"/>
      <c r="T803" s="125"/>
      <c r="U803" s="125"/>
      <c r="V803" s="125"/>
      <c r="W803" s="125"/>
    </row>
    <row r="804" spans="1:23" s="25" customFormat="1" ht="65.25" customHeight="1">
      <c r="A804" s="182">
        <v>803</v>
      </c>
      <c r="B804" s="185" t="s">
        <v>2637</v>
      </c>
      <c r="C804" s="223" t="s">
        <v>241</v>
      </c>
      <c r="D804" s="224" t="s">
        <v>11</v>
      </c>
      <c r="E804" s="185"/>
      <c r="F804" s="185" t="s">
        <v>5155</v>
      </c>
      <c r="G804" s="185" t="s">
        <v>6177</v>
      </c>
      <c r="H804" s="185">
        <v>89142715155</v>
      </c>
      <c r="I804" s="121" t="s">
        <v>6178</v>
      </c>
      <c r="J804" s="185" t="s">
        <v>5156</v>
      </c>
      <c r="K804" s="185"/>
      <c r="L804" s="124"/>
      <c r="M804" s="125"/>
      <c r="N804" s="125"/>
      <c r="O804" s="125"/>
      <c r="P804" s="125"/>
      <c r="Q804" s="125"/>
      <c r="R804" s="125"/>
      <c r="S804" s="125"/>
      <c r="T804" s="125"/>
      <c r="U804" s="125"/>
      <c r="V804" s="125"/>
      <c r="W804" s="125"/>
    </row>
    <row r="805" spans="1:23" s="25" customFormat="1" ht="65.25" customHeight="1">
      <c r="A805" s="182">
        <v>804</v>
      </c>
      <c r="B805" s="185" t="s">
        <v>2637</v>
      </c>
      <c r="C805" s="223" t="s">
        <v>241</v>
      </c>
      <c r="D805" s="224" t="s">
        <v>11</v>
      </c>
      <c r="E805" s="185"/>
      <c r="F805" s="185" t="s">
        <v>5157</v>
      </c>
      <c r="G805" s="185" t="s">
        <v>6177</v>
      </c>
      <c r="H805" s="185">
        <v>89142715155</v>
      </c>
      <c r="I805" s="121" t="s">
        <v>6178</v>
      </c>
      <c r="J805" s="185" t="s">
        <v>5158</v>
      </c>
      <c r="K805" s="185"/>
      <c r="L805" s="124"/>
      <c r="M805" s="125"/>
      <c r="N805" s="125"/>
      <c r="O805" s="125"/>
      <c r="P805" s="125"/>
      <c r="Q805" s="125"/>
      <c r="R805" s="125"/>
      <c r="S805" s="125"/>
      <c r="T805" s="125"/>
      <c r="U805" s="125"/>
      <c r="V805" s="125"/>
      <c r="W805" s="125"/>
    </row>
    <row r="806" spans="1:23" s="25" customFormat="1" ht="65.25" customHeight="1">
      <c r="A806" s="182">
        <v>805</v>
      </c>
      <c r="B806" s="185" t="s">
        <v>2637</v>
      </c>
      <c r="C806" s="223" t="s">
        <v>241</v>
      </c>
      <c r="D806" s="224" t="s">
        <v>11</v>
      </c>
      <c r="E806" s="185"/>
      <c r="F806" s="185" t="s">
        <v>5159</v>
      </c>
      <c r="G806" s="185" t="s">
        <v>6177</v>
      </c>
      <c r="H806" s="185">
        <v>89142715155</v>
      </c>
      <c r="I806" s="121" t="s">
        <v>6178</v>
      </c>
      <c r="J806" s="185" t="s">
        <v>5160</v>
      </c>
      <c r="K806" s="185"/>
      <c r="L806" s="124"/>
      <c r="M806" s="125"/>
      <c r="N806" s="125"/>
      <c r="O806" s="125"/>
      <c r="P806" s="125"/>
      <c r="Q806" s="125"/>
      <c r="R806" s="125"/>
      <c r="S806" s="125"/>
      <c r="T806" s="125"/>
      <c r="U806" s="125"/>
      <c r="V806" s="125"/>
      <c r="W806" s="125"/>
    </row>
    <row r="807" spans="1:23" s="25" customFormat="1" ht="65.25" customHeight="1">
      <c r="A807" s="182">
        <v>806</v>
      </c>
      <c r="B807" s="185" t="s">
        <v>2637</v>
      </c>
      <c r="C807" s="223" t="s">
        <v>241</v>
      </c>
      <c r="D807" s="224" t="s">
        <v>11</v>
      </c>
      <c r="E807" s="185"/>
      <c r="F807" s="185" t="s">
        <v>5161</v>
      </c>
      <c r="G807" s="185" t="s">
        <v>6177</v>
      </c>
      <c r="H807" s="185">
        <v>89142715155</v>
      </c>
      <c r="I807" s="121" t="s">
        <v>6178</v>
      </c>
      <c r="J807" s="185" t="s">
        <v>5162</v>
      </c>
      <c r="K807" s="185"/>
      <c r="L807" s="124"/>
      <c r="M807" s="125"/>
      <c r="N807" s="125"/>
      <c r="O807" s="125"/>
      <c r="P807" s="125"/>
      <c r="Q807" s="125"/>
      <c r="R807" s="125"/>
      <c r="S807" s="125"/>
      <c r="T807" s="125"/>
      <c r="U807" s="125"/>
      <c r="V807" s="125"/>
      <c r="W807" s="125"/>
    </row>
    <row r="808" spans="1:23" s="25" customFormat="1" ht="65.25" customHeight="1">
      <c r="A808" s="182">
        <v>807</v>
      </c>
      <c r="B808" s="185" t="s">
        <v>2637</v>
      </c>
      <c r="C808" s="223" t="s">
        <v>241</v>
      </c>
      <c r="D808" s="224" t="s">
        <v>11</v>
      </c>
      <c r="E808" s="185"/>
      <c r="F808" s="185" t="s">
        <v>5163</v>
      </c>
      <c r="G808" s="185" t="s">
        <v>6177</v>
      </c>
      <c r="H808" s="185">
        <v>89142715155</v>
      </c>
      <c r="I808" s="121" t="s">
        <v>6178</v>
      </c>
      <c r="J808" s="185" t="s">
        <v>5164</v>
      </c>
      <c r="K808" s="185"/>
      <c r="L808" s="124"/>
      <c r="M808" s="125"/>
      <c r="N808" s="125"/>
      <c r="O808" s="125"/>
      <c r="P808" s="125"/>
      <c r="Q808" s="125"/>
      <c r="R808" s="125"/>
      <c r="S808" s="125"/>
      <c r="T808" s="125"/>
      <c r="U808" s="125"/>
      <c r="V808" s="125"/>
      <c r="W808" s="125"/>
    </row>
    <row r="809" spans="1:23" s="25" customFormat="1" ht="65.25" customHeight="1">
      <c r="A809" s="182">
        <v>808</v>
      </c>
      <c r="B809" s="185" t="s">
        <v>2637</v>
      </c>
      <c r="C809" s="223" t="s">
        <v>241</v>
      </c>
      <c r="D809" s="224" t="s">
        <v>11</v>
      </c>
      <c r="E809" s="185"/>
      <c r="F809" s="185" t="s">
        <v>5165</v>
      </c>
      <c r="G809" s="185" t="s">
        <v>6177</v>
      </c>
      <c r="H809" s="185">
        <v>89142715155</v>
      </c>
      <c r="I809" s="121" t="s">
        <v>6178</v>
      </c>
      <c r="J809" s="185" t="s">
        <v>5166</v>
      </c>
      <c r="K809" s="185"/>
      <c r="L809" s="124"/>
      <c r="M809" s="125"/>
      <c r="N809" s="125"/>
      <c r="O809" s="125"/>
      <c r="P809" s="125"/>
      <c r="Q809" s="125"/>
      <c r="R809" s="125"/>
      <c r="S809" s="125"/>
      <c r="T809" s="125"/>
      <c r="U809" s="125"/>
      <c r="V809" s="125"/>
      <c r="W809" s="125"/>
    </row>
    <row r="810" spans="1:23" s="25" customFormat="1" ht="65.25" customHeight="1">
      <c r="A810" s="182">
        <v>809</v>
      </c>
      <c r="B810" s="185" t="s">
        <v>2637</v>
      </c>
      <c r="C810" s="223" t="s">
        <v>241</v>
      </c>
      <c r="D810" s="224" t="s">
        <v>11</v>
      </c>
      <c r="E810" s="185"/>
      <c r="F810" s="185" t="s">
        <v>5167</v>
      </c>
      <c r="G810" s="185" t="s">
        <v>6177</v>
      </c>
      <c r="H810" s="185">
        <v>89142715155</v>
      </c>
      <c r="I810" s="121" t="s">
        <v>6178</v>
      </c>
      <c r="J810" s="185" t="s">
        <v>5168</v>
      </c>
      <c r="K810" s="185"/>
      <c r="L810" s="124"/>
      <c r="M810" s="125"/>
      <c r="N810" s="125"/>
      <c r="O810" s="125"/>
      <c r="P810" s="125"/>
      <c r="Q810" s="125"/>
      <c r="R810" s="125"/>
      <c r="S810" s="125"/>
      <c r="T810" s="125"/>
      <c r="U810" s="125"/>
      <c r="V810" s="125"/>
      <c r="W810" s="125"/>
    </row>
    <row r="811" spans="1:23" s="25" customFormat="1" ht="65.25" customHeight="1">
      <c r="A811" s="182">
        <v>810</v>
      </c>
      <c r="B811" s="185" t="s">
        <v>2637</v>
      </c>
      <c r="C811" s="223" t="s">
        <v>241</v>
      </c>
      <c r="D811" s="224" t="s">
        <v>11</v>
      </c>
      <c r="E811" s="185"/>
      <c r="F811" s="185" t="s">
        <v>5169</v>
      </c>
      <c r="G811" s="185" t="s">
        <v>6177</v>
      </c>
      <c r="H811" s="185">
        <v>89142715155</v>
      </c>
      <c r="I811" s="121" t="s">
        <v>6178</v>
      </c>
      <c r="J811" s="185" t="s">
        <v>5170</v>
      </c>
      <c r="K811" s="185"/>
      <c r="L811" s="124"/>
      <c r="M811" s="125"/>
      <c r="N811" s="125"/>
      <c r="O811" s="125"/>
      <c r="P811" s="125"/>
      <c r="Q811" s="125"/>
      <c r="R811" s="125"/>
      <c r="S811" s="125"/>
      <c r="T811" s="125"/>
      <c r="U811" s="125"/>
      <c r="V811" s="125"/>
      <c r="W811" s="125"/>
    </row>
    <row r="812" spans="1:23" s="25" customFormat="1" ht="65.25" customHeight="1">
      <c r="A812" s="182">
        <v>811</v>
      </c>
      <c r="B812" s="185" t="s">
        <v>2637</v>
      </c>
      <c r="C812" s="223" t="s">
        <v>241</v>
      </c>
      <c r="D812" s="224" t="s">
        <v>11</v>
      </c>
      <c r="E812" s="185"/>
      <c r="F812" s="185" t="s">
        <v>5171</v>
      </c>
      <c r="G812" s="185" t="s">
        <v>6177</v>
      </c>
      <c r="H812" s="185">
        <v>89142715155</v>
      </c>
      <c r="I812" s="121" t="s">
        <v>6178</v>
      </c>
      <c r="J812" s="185" t="s">
        <v>5172</v>
      </c>
      <c r="K812" s="185"/>
      <c r="L812" s="124"/>
      <c r="M812" s="125"/>
      <c r="N812" s="125"/>
      <c r="O812" s="125"/>
      <c r="P812" s="125"/>
      <c r="Q812" s="125"/>
      <c r="R812" s="125"/>
      <c r="S812" s="125"/>
      <c r="T812" s="125"/>
      <c r="U812" s="125"/>
      <c r="V812" s="125"/>
      <c r="W812" s="125"/>
    </row>
    <row r="813" spans="1:23" s="25" customFormat="1" ht="65.25" customHeight="1">
      <c r="A813" s="182">
        <v>812</v>
      </c>
      <c r="B813" s="185" t="s">
        <v>2637</v>
      </c>
      <c r="C813" s="223" t="s">
        <v>241</v>
      </c>
      <c r="D813" s="224" t="s">
        <v>11</v>
      </c>
      <c r="E813" s="185"/>
      <c r="F813" s="185" t="s">
        <v>5173</v>
      </c>
      <c r="G813" s="185" t="s">
        <v>6177</v>
      </c>
      <c r="H813" s="185">
        <v>89142715155</v>
      </c>
      <c r="I813" s="121" t="s">
        <v>6178</v>
      </c>
      <c r="J813" s="185" t="s">
        <v>5174</v>
      </c>
      <c r="K813" s="185"/>
      <c r="L813" s="124"/>
      <c r="M813" s="125"/>
      <c r="N813" s="125"/>
      <c r="O813" s="125"/>
      <c r="P813" s="125"/>
      <c r="Q813" s="125"/>
      <c r="R813" s="125"/>
      <c r="S813" s="125"/>
      <c r="T813" s="125"/>
      <c r="U813" s="125"/>
      <c r="V813" s="125"/>
      <c r="W813" s="125"/>
    </row>
    <row r="814" spans="1:23" s="25" customFormat="1" ht="65.25" customHeight="1">
      <c r="A814" s="182">
        <v>813</v>
      </c>
      <c r="B814" s="185" t="s">
        <v>2637</v>
      </c>
      <c r="C814" s="223" t="s">
        <v>241</v>
      </c>
      <c r="D814" s="224" t="s">
        <v>11</v>
      </c>
      <c r="E814" s="185"/>
      <c r="F814" s="185" t="s">
        <v>5175</v>
      </c>
      <c r="G814" s="185" t="s">
        <v>6177</v>
      </c>
      <c r="H814" s="185">
        <v>89142715155</v>
      </c>
      <c r="I814" s="121" t="s">
        <v>6178</v>
      </c>
      <c r="J814" s="185" t="s">
        <v>5176</v>
      </c>
      <c r="K814" s="185"/>
      <c r="L814" s="124"/>
      <c r="M814" s="125"/>
      <c r="N814" s="125"/>
      <c r="O814" s="125"/>
      <c r="P814" s="125"/>
      <c r="Q814" s="125"/>
      <c r="R814" s="125"/>
      <c r="S814" s="125"/>
      <c r="T814" s="125"/>
      <c r="U814" s="125"/>
      <c r="V814" s="125"/>
      <c r="W814" s="125"/>
    </row>
    <row r="815" spans="1:23" s="25" customFormat="1" ht="65.25" customHeight="1">
      <c r="A815" s="182">
        <v>814</v>
      </c>
      <c r="B815" s="185" t="s">
        <v>2637</v>
      </c>
      <c r="C815" s="223" t="s">
        <v>241</v>
      </c>
      <c r="D815" s="224" t="s">
        <v>11</v>
      </c>
      <c r="E815" s="185"/>
      <c r="F815" s="185" t="s">
        <v>5177</v>
      </c>
      <c r="G815" s="185" t="s">
        <v>6177</v>
      </c>
      <c r="H815" s="185">
        <v>89142715155</v>
      </c>
      <c r="I815" s="121" t="s">
        <v>6178</v>
      </c>
      <c r="J815" s="185" t="s">
        <v>5178</v>
      </c>
      <c r="K815" s="185"/>
      <c r="L815" s="124"/>
      <c r="M815" s="125"/>
      <c r="N815" s="125"/>
      <c r="O815" s="125"/>
      <c r="P815" s="125"/>
      <c r="Q815" s="125"/>
      <c r="R815" s="125"/>
      <c r="S815" s="125"/>
      <c r="T815" s="125"/>
      <c r="U815" s="125"/>
      <c r="V815" s="125"/>
      <c r="W815" s="125"/>
    </row>
    <row r="816" spans="1:23" s="25" customFormat="1" ht="65.25" customHeight="1">
      <c r="A816" s="182">
        <v>815</v>
      </c>
      <c r="B816" s="185" t="s">
        <v>2637</v>
      </c>
      <c r="C816" s="223" t="s">
        <v>241</v>
      </c>
      <c r="D816" s="224" t="s">
        <v>11</v>
      </c>
      <c r="E816" s="185"/>
      <c r="F816" s="185" t="s">
        <v>5179</v>
      </c>
      <c r="G816" s="185" t="s">
        <v>6177</v>
      </c>
      <c r="H816" s="185">
        <v>89142715155</v>
      </c>
      <c r="I816" s="121" t="s">
        <v>6178</v>
      </c>
      <c r="J816" s="185" t="s">
        <v>5180</v>
      </c>
      <c r="K816" s="185"/>
      <c r="L816" s="124"/>
      <c r="M816" s="125"/>
      <c r="N816" s="125"/>
      <c r="O816" s="125"/>
      <c r="P816" s="125"/>
      <c r="Q816" s="125"/>
      <c r="R816" s="125"/>
      <c r="S816" s="125"/>
      <c r="T816" s="125"/>
      <c r="U816" s="125"/>
      <c r="V816" s="125"/>
      <c r="W816" s="125"/>
    </row>
    <row r="817" spans="1:23" s="25" customFormat="1" ht="65.25" customHeight="1">
      <c r="A817" s="182">
        <v>816</v>
      </c>
      <c r="B817" s="185" t="s">
        <v>2637</v>
      </c>
      <c r="C817" s="223" t="s">
        <v>241</v>
      </c>
      <c r="D817" s="224" t="s">
        <v>11</v>
      </c>
      <c r="E817" s="185"/>
      <c r="F817" s="185" t="s">
        <v>5181</v>
      </c>
      <c r="G817" s="185" t="s">
        <v>6177</v>
      </c>
      <c r="H817" s="185">
        <v>89142715155</v>
      </c>
      <c r="I817" s="121" t="s">
        <v>6178</v>
      </c>
      <c r="J817" s="185" t="s">
        <v>5182</v>
      </c>
      <c r="K817" s="185"/>
      <c r="L817" s="124"/>
      <c r="M817" s="125"/>
      <c r="N817" s="125"/>
      <c r="O817" s="125"/>
      <c r="P817" s="125"/>
      <c r="Q817" s="125"/>
      <c r="R817" s="125"/>
      <c r="S817" s="125"/>
      <c r="T817" s="125"/>
      <c r="U817" s="125"/>
      <c r="V817" s="125"/>
      <c r="W817" s="125"/>
    </row>
    <row r="818" spans="1:23" s="25" customFormat="1" ht="65.25" customHeight="1">
      <c r="A818" s="182">
        <v>817</v>
      </c>
      <c r="B818" s="185" t="s">
        <v>2637</v>
      </c>
      <c r="C818" s="223" t="s">
        <v>241</v>
      </c>
      <c r="D818" s="224" t="s">
        <v>11</v>
      </c>
      <c r="E818" s="185"/>
      <c r="F818" s="185" t="s">
        <v>5183</v>
      </c>
      <c r="G818" s="185" t="s">
        <v>6177</v>
      </c>
      <c r="H818" s="185">
        <v>89142715155</v>
      </c>
      <c r="I818" s="121" t="s">
        <v>6178</v>
      </c>
      <c r="J818" s="185" t="s">
        <v>5184</v>
      </c>
      <c r="K818" s="185"/>
      <c r="L818" s="124"/>
      <c r="M818" s="125"/>
      <c r="N818" s="125"/>
      <c r="O818" s="125"/>
      <c r="P818" s="125"/>
      <c r="Q818" s="125"/>
      <c r="R818" s="125"/>
      <c r="S818" s="125"/>
      <c r="T818" s="125"/>
      <c r="U818" s="125"/>
      <c r="V818" s="125"/>
      <c r="W818" s="125"/>
    </row>
    <row r="819" spans="1:23" s="25" customFormat="1" ht="65.25" customHeight="1">
      <c r="A819" s="182">
        <v>818</v>
      </c>
      <c r="B819" s="185" t="s">
        <v>2637</v>
      </c>
      <c r="C819" s="223" t="s">
        <v>241</v>
      </c>
      <c r="D819" s="224" t="s">
        <v>11</v>
      </c>
      <c r="E819" s="185"/>
      <c r="F819" s="185" t="s">
        <v>5185</v>
      </c>
      <c r="G819" s="185" t="s">
        <v>6177</v>
      </c>
      <c r="H819" s="185">
        <v>89142715155</v>
      </c>
      <c r="I819" s="121" t="s">
        <v>6178</v>
      </c>
      <c r="J819" s="185" t="s">
        <v>5186</v>
      </c>
      <c r="K819" s="185"/>
      <c r="L819" s="124"/>
      <c r="M819" s="125"/>
      <c r="N819" s="125"/>
      <c r="O819" s="125"/>
      <c r="P819" s="125"/>
      <c r="Q819" s="125"/>
      <c r="R819" s="125"/>
      <c r="S819" s="125"/>
      <c r="T819" s="125"/>
      <c r="U819" s="125"/>
      <c r="V819" s="125"/>
      <c r="W819" s="125"/>
    </row>
    <row r="820" spans="1:23" s="25" customFormat="1" ht="65.25" customHeight="1">
      <c r="A820" s="182">
        <v>819</v>
      </c>
      <c r="B820" s="185" t="s">
        <v>2637</v>
      </c>
      <c r="C820" s="223" t="s">
        <v>241</v>
      </c>
      <c r="D820" s="224" t="s">
        <v>11</v>
      </c>
      <c r="E820" s="185"/>
      <c r="F820" s="185" t="s">
        <v>5187</v>
      </c>
      <c r="G820" s="185" t="s">
        <v>6177</v>
      </c>
      <c r="H820" s="185">
        <v>89142715155</v>
      </c>
      <c r="I820" s="121" t="s">
        <v>6178</v>
      </c>
      <c r="J820" s="185" t="s">
        <v>5188</v>
      </c>
      <c r="K820" s="185"/>
      <c r="L820" s="124"/>
      <c r="M820" s="125"/>
      <c r="N820" s="125"/>
      <c r="O820" s="125"/>
      <c r="P820" s="125"/>
      <c r="Q820" s="125"/>
      <c r="R820" s="125"/>
      <c r="S820" s="125"/>
      <c r="T820" s="125"/>
      <c r="U820" s="125"/>
      <c r="V820" s="125"/>
      <c r="W820" s="125"/>
    </row>
    <row r="821" spans="1:23" s="25" customFormat="1" ht="65.25" customHeight="1">
      <c r="A821" s="182">
        <v>820</v>
      </c>
      <c r="B821" s="185" t="s">
        <v>2637</v>
      </c>
      <c r="C821" s="223" t="s">
        <v>241</v>
      </c>
      <c r="D821" s="224" t="s">
        <v>11</v>
      </c>
      <c r="E821" s="185"/>
      <c r="F821" s="185" t="s">
        <v>5189</v>
      </c>
      <c r="G821" s="185" t="s">
        <v>6177</v>
      </c>
      <c r="H821" s="185">
        <v>89142715155</v>
      </c>
      <c r="I821" s="121" t="s">
        <v>6178</v>
      </c>
      <c r="J821" s="185" t="s">
        <v>5190</v>
      </c>
      <c r="K821" s="185"/>
      <c r="L821" s="124"/>
      <c r="M821" s="125"/>
      <c r="N821" s="125"/>
      <c r="O821" s="125"/>
      <c r="P821" s="125"/>
      <c r="Q821" s="125"/>
      <c r="R821" s="125"/>
      <c r="S821" s="125"/>
      <c r="T821" s="125"/>
      <c r="U821" s="125"/>
      <c r="V821" s="125"/>
      <c r="W821" s="125"/>
    </row>
    <row r="822" spans="1:23" s="25" customFormat="1" ht="65.25" customHeight="1">
      <c r="A822" s="182">
        <v>821</v>
      </c>
      <c r="B822" s="185" t="s">
        <v>2637</v>
      </c>
      <c r="C822" s="223" t="s">
        <v>241</v>
      </c>
      <c r="D822" s="224" t="s">
        <v>11</v>
      </c>
      <c r="E822" s="185"/>
      <c r="F822" s="185" t="s">
        <v>5191</v>
      </c>
      <c r="G822" s="185" t="s">
        <v>6177</v>
      </c>
      <c r="H822" s="185">
        <v>89142715155</v>
      </c>
      <c r="I822" s="121" t="s">
        <v>6178</v>
      </c>
      <c r="J822" s="185" t="s">
        <v>5192</v>
      </c>
      <c r="K822" s="185"/>
      <c r="L822" s="124"/>
      <c r="M822" s="125"/>
      <c r="N822" s="125"/>
      <c r="O822" s="125"/>
      <c r="P822" s="125"/>
      <c r="Q822" s="125"/>
      <c r="R822" s="125"/>
      <c r="S822" s="125"/>
      <c r="T822" s="125"/>
      <c r="U822" s="125"/>
      <c r="V822" s="125"/>
      <c r="W822" s="125"/>
    </row>
    <row r="823" spans="1:23" s="25" customFormat="1" ht="65.25" customHeight="1">
      <c r="A823" s="182">
        <v>822</v>
      </c>
      <c r="B823" s="185" t="s">
        <v>2637</v>
      </c>
      <c r="C823" s="223" t="s">
        <v>241</v>
      </c>
      <c r="D823" s="224" t="s">
        <v>11</v>
      </c>
      <c r="E823" s="185"/>
      <c r="F823" s="185" t="s">
        <v>5193</v>
      </c>
      <c r="G823" s="185" t="s">
        <v>6177</v>
      </c>
      <c r="H823" s="185">
        <v>89142715155</v>
      </c>
      <c r="I823" s="121" t="s">
        <v>6178</v>
      </c>
      <c r="J823" s="185" t="s">
        <v>5194</v>
      </c>
      <c r="K823" s="185"/>
      <c r="L823" s="124"/>
      <c r="M823" s="125"/>
      <c r="N823" s="125"/>
      <c r="O823" s="125"/>
      <c r="P823" s="125"/>
      <c r="Q823" s="125"/>
      <c r="R823" s="125"/>
      <c r="S823" s="125"/>
      <c r="T823" s="125"/>
      <c r="U823" s="125"/>
      <c r="V823" s="125"/>
      <c r="W823" s="125"/>
    </row>
    <row r="824" spans="1:23" s="25" customFormat="1" ht="65.25" customHeight="1">
      <c r="A824" s="182">
        <v>823</v>
      </c>
      <c r="B824" s="185" t="s">
        <v>2637</v>
      </c>
      <c r="C824" s="223" t="s">
        <v>241</v>
      </c>
      <c r="D824" s="224" t="s">
        <v>11</v>
      </c>
      <c r="E824" s="185"/>
      <c r="F824" s="185" t="s">
        <v>5195</v>
      </c>
      <c r="G824" s="185" t="s">
        <v>6177</v>
      </c>
      <c r="H824" s="185">
        <v>89142715155</v>
      </c>
      <c r="I824" s="121" t="s">
        <v>6178</v>
      </c>
      <c r="J824" s="185" t="s">
        <v>5196</v>
      </c>
      <c r="K824" s="185"/>
      <c r="L824" s="124"/>
      <c r="M824" s="125"/>
      <c r="N824" s="125"/>
      <c r="O824" s="125"/>
      <c r="P824" s="125"/>
      <c r="Q824" s="125"/>
      <c r="R824" s="125"/>
      <c r="S824" s="125"/>
      <c r="T824" s="125"/>
      <c r="U824" s="125"/>
      <c r="V824" s="125"/>
      <c r="W824" s="125"/>
    </row>
    <row r="825" spans="1:23" s="25" customFormat="1" ht="65.25" customHeight="1">
      <c r="A825" s="182">
        <v>824</v>
      </c>
      <c r="B825" s="185" t="s">
        <v>2637</v>
      </c>
      <c r="C825" s="223" t="s">
        <v>241</v>
      </c>
      <c r="D825" s="224" t="s">
        <v>11</v>
      </c>
      <c r="E825" s="185"/>
      <c r="F825" s="185" t="s">
        <v>5197</v>
      </c>
      <c r="G825" s="185" t="s">
        <v>6177</v>
      </c>
      <c r="H825" s="185">
        <v>89142715155</v>
      </c>
      <c r="I825" s="121" t="s">
        <v>6178</v>
      </c>
      <c r="J825" s="185" t="s">
        <v>5198</v>
      </c>
      <c r="K825" s="185"/>
      <c r="L825" s="124"/>
      <c r="M825" s="125"/>
      <c r="N825" s="125"/>
      <c r="O825" s="125"/>
      <c r="P825" s="125"/>
      <c r="Q825" s="125"/>
      <c r="R825" s="125"/>
      <c r="S825" s="125"/>
      <c r="T825" s="125"/>
      <c r="U825" s="125"/>
      <c r="V825" s="125"/>
      <c r="W825" s="125"/>
    </row>
    <row r="826" spans="1:23" s="25" customFormat="1" ht="65.25" customHeight="1">
      <c r="A826" s="182">
        <v>825</v>
      </c>
      <c r="B826" s="185" t="s">
        <v>2637</v>
      </c>
      <c r="C826" s="223" t="s">
        <v>241</v>
      </c>
      <c r="D826" s="224" t="s">
        <v>11</v>
      </c>
      <c r="E826" s="185"/>
      <c r="F826" s="185" t="s">
        <v>5200</v>
      </c>
      <c r="G826" s="185" t="s">
        <v>6177</v>
      </c>
      <c r="H826" s="185">
        <v>89142715155</v>
      </c>
      <c r="I826" s="121" t="s">
        <v>6178</v>
      </c>
      <c r="J826" s="185" t="s">
        <v>5201</v>
      </c>
      <c r="K826" s="185"/>
      <c r="L826" s="124"/>
      <c r="M826" s="125"/>
      <c r="N826" s="125"/>
      <c r="O826" s="125"/>
      <c r="P826" s="125"/>
      <c r="Q826" s="125"/>
      <c r="R826" s="125"/>
      <c r="S826" s="125"/>
      <c r="T826" s="125"/>
      <c r="U826" s="125"/>
      <c r="V826" s="125"/>
      <c r="W826" s="125"/>
    </row>
    <row r="827" spans="1:23" s="25" customFormat="1" ht="65.25" customHeight="1">
      <c r="A827" s="182">
        <v>826</v>
      </c>
      <c r="B827" s="185" t="s">
        <v>2637</v>
      </c>
      <c r="C827" s="223" t="s">
        <v>241</v>
      </c>
      <c r="D827" s="224" t="s">
        <v>11</v>
      </c>
      <c r="E827" s="185"/>
      <c r="F827" s="185" t="s">
        <v>5202</v>
      </c>
      <c r="G827" s="185" t="s">
        <v>6177</v>
      </c>
      <c r="H827" s="185">
        <v>89142715155</v>
      </c>
      <c r="I827" s="121" t="s">
        <v>6178</v>
      </c>
      <c r="J827" s="185" t="s">
        <v>5203</v>
      </c>
      <c r="K827" s="185"/>
      <c r="L827" s="124"/>
      <c r="M827" s="125"/>
      <c r="N827" s="125"/>
      <c r="O827" s="125"/>
      <c r="P827" s="125"/>
      <c r="Q827" s="125"/>
      <c r="R827" s="125"/>
      <c r="S827" s="125"/>
      <c r="T827" s="125"/>
      <c r="U827" s="125"/>
      <c r="V827" s="125"/>
      <c r="W827" s="125"/>
    </row>
    <row r="828" spans="1:23" s="25" customFormat="1" ht="65.25" customHeight="1">
      <c r="A828" s="182">
        <v>827</v>
      </c>
      <c r="B828" s="185" t="s">
        <v>2637</v>
      </c>
      <c r="C828" s="223" t="s">
        <v>241</v>
      </c>
      <c r="D828" s="224" t="s">
        <v>11</v>
      </c>
      <c r="E828" s="185"/>
      <c r="F828" s="185" t="s">
        <v>5204</v>
      </c>
      <c r="G828" s="185" t="s">
        <v>6177</v>
      </c>
      <c r="H828" s="185">
        <v>89142715155</v>
      </c>
      <c r="I828" s="121" t="s">
        <v>6178</v>
      </c>
      <c r="J828" s="185" t="s">
        <v>5205</v>
      </c>
      <c r="K828" s="185"/>
      <c r="L828" s="124"/>
      <c r="M828" s="125"/>
      <c r="N828" s="125"/>
      <c r="O828" s="125"/>
      <c r="P828" s="125"/>
      <c r="Q828" s="125"/>
      <c r="R828" s="125"/>
      <c r="S828" s="125"/>
      <c r="T828" s="125"/>
      <c r="U828" s="125"/>
      <c r="V828" s="125"/>
      <c r="W828" s="125"/>
    </row>
    <row r="829" spans="1:23" s="25" customFormat="1" ht="65.25" customHeight="1">
      <c r="A829" s="182">
        <v>828</v>
      </c>
      <c r="B829" s="185" t="s">
        <v>2637</v>
      </c>
      <c r="C829" s="223" t="s">
        <v>241</v>
      </c>
      <c r="D829" s="224" t="s">
        <v>11</v>
      </c>
      <c r="E829" s="185"/>
      <c r="F829" s="185" t="s">
        <v>5206</v>
      </c>
      <c r="G829" s="185" t="s">
        <v>6177</v>
      </c>
      <c r="H829" s="185">
        <v>89142715155</v>
      </c>
      <c r="I829" s="121" t="s">
        <v>6178</v>
      </c>
      <c r="J829" s="185" t="s">
        <v>5207</v>
      </c>
      <c r="K829" s="185"/>
      <c r="L829" s="124"/>
      <c r="M829" s="125"/>
      <c r="N829" s="125"/>
      <c r="O829" s="125"/>
      <c r="P829" s="125"/>
      <c r="Q829" s="125"/>
      <c r="R829" s="125"/>
      <c r="S829" s="125"/>
      <c r="T829" s="125"/>
      <c r="U829" s="125"/>
      <c r="V829" s="125"/>
      <c r="W829" s="125"/>
    </row>
    <row r="830" spans="1:23" s="25" customFormat="1" ht="65.25" customHeight="1">
      <c r="A830" s="182">
        <v>829</v>
      </c>
      <c r="B830" s="185" t="s">
        <v>2637</v>
      </c>
      <c r="C830" s="223" t="s">
        <v>241</v>
      </c>
      <c r="D830" s="224" t="s">
        <v>11</v>
      </c>
      <c r="E830" s="185"/>
      <c r="F830" s="185" t="s">
        <v>5208</v>
      </c>
      <c r="G830" s="185" t="s">
        <v>6177</v>
      </c>
      <c r="H830" s="185">
        <v>89142715155</v>
      </c>
      <c r="I830" s="121" t="s">
        <v>6178</v>
      </c>
      <c r="J830" s="185" t="s">
        <v>5209</v>
      </c>
      <c r="K830" s="185"/>
      <c r="L830" s="124"/>
      <c r="M830" s="125"/>
      <c r="N830" s="125"/>
      <c r="O830" s="125"/>
      <c r="P830" s="125"/>
      <c r="Q830" s="125"/>
      <c r="R830" s="125"/>
      <c r="S830" s="125"/>
      <c r="T830" s="125"/>
      <c r="U830" s="125"/>
      <c r="V830" s="125"/>
      <c r="W830" s="125"/>
    </row>
    <row r="831" spans="1:23" s="25" customFormat="1" ht="65.25" customHeight="1">
      <c r="A831" s="182">
        <v>830</v>
      </c>
      <c r="B831" s="185" t="s">
        <v>2637</v>
      </c>
      <c r="C831" s="223" t="s">
        <v>241</v>
      </c>
      <c r="D831" s="224" t="s">
        <v>11</v>
      </c>
      <c r="E831" s="185"/>
      <c r="F831" s="185" t="s">
        <v>5210</v>
      </c>
      <c r="G831" s="185" t="s">
        <v>6177</v>
      </c>
      <c r="H831" s="185">
        <v>89142715155</v>
      </c>
      <c r="I831" s="121" t="s">
        <v>6178</v>
      </c>
      <c r="J831" s="185" t="s">
        <v>5211</v>
      </c>
      <c r="K831" s="185"/>
      <c r="L831" s="124"/>
      <c r="M831" s="125"/>
      <c r="N831" s="125"/>
      <c r="O831" s="125"/>
      <c r="P831" s="125"/>
      <c r="Q831" s="125"/>
      <c r="R831" s="125"/>
      <c r="S831" s="125"/>
      <c r="T831" s="125"/>
      <c r="U831" s="125"/>
      <c r="V831" s="125"/>
      <c r="W831" s="125"/>
    </row>
    <row r="832" spans="1:23" s="25" customFormat="1" ht="65.25" customHeight="1">
      <c r="A832" s="182">
        <v>831</v>
      </c>
      <c r="B832" s="185" t="s">
        <v>2637</v>
      </c>
      <c r="C832" s="223" t="s">
        <v>241</v>
      </c>
      <c r="D832" s="224" t="s">
        <v>11</v>
      </c>
      <c r="E832" s="185"/>
      <c r="F832" s="185" t="s">
        <v>5212</v>
      </c>
      <c r="G832" s="185" t="s">
        <v>6177</v>
      </c>
      <c r="H832" s="185">
        <v>89142715155</v>
      </c>
      <c r="I832" s="121" t="s">
        <v>6178</v>
      </c>
      <c r="J832" s="185" t="s">
        <v>5213</v>
      </c>
      <c r="K832" s="185"/>
      <c r="L832" s="124"/>
      <c r="M832" s="125"/>
      <c r="N832" s="125"/>
      <c r="O832" s="125"/>
      <c r="P832" s="125"/>
      <c r="Q832" s="125"/>
      <c r="R832" s="125"/>
      <c r="S832" s="125"/>
      <c r="T832" s="125"/>
      <c r="U832" s="125"/>
      <c r="V832" s="125"/>
      <c r="W832" s="125"/>
    </row>
    <row r="833" spans="1:23" s="25" customFormat="1" ht="65.25" customHeight="1">
      <c r="A833" s="182">
        <v>832</v>
      </c>
      <c r="B833" s="185" t="s">
        <v>2637</v>
      </c>
      <c r="C833" s="223" t="s">
        <v>241</v>
      </c>
      <c r="D833" s="224" t="s">
        <v>11</v>
      </c>
      <c r="E833" s="185"/>
      <c r="F833" s="185" t="s">
        <v>5214</v>
      </c>
      <c r="G833" s="185" t="s">
        <v>6177</v>
      </c>
      <c r="H833" s="185">
        <v>89142715155</v>
      </c>
      <c r="I833" s="121" t="s">
        <v>6178</v>
      </c>
      <c r="J833" s="185" t="s">
        <v>5215</v>
      </c>
      <c r="K833" s="185"/>
      <c r="L833" s="124"/>
      <c r="M833" s="125"/>
      <c r="N833" s="125"/>
      <c r="O833" s="125"/>
      <c r="P833" s="125"/>
      <c r="Q833" s="125"/>
      <c r="R833" s="125"/>
      <c r="S833" s="125"/>
      <c r="T833" s="125"/>
      <c r="U833" s="125"/>
      <c r="V833" s="125"/>
      <c r="W833" s="125"/>
    </row>
    <row r="834" spans="1:23" s="25" customFormat="1" ht="65.25" customHeight="1">
      <c r="A834" s="182">
        <v>833</v>
      </c>
      <c r="B834" s="185" t="s">
        <v>2637</v>
      </c>
      <c r="C834" s="223" t="s">
        <v>241</v>
      </c>
      <c r="D834" s="224" t="s">
        <v>11</v>
      </c>
      <c r="E834" s="185"/>
      <c r="F834" s="185" t="s">
        <v>5216</v>
      </c>
      <c r="G834" s="185" t="s">
        <v>6177</v>
      </c>
      <c r="H834" s="185">
        <v>89142715155</v>
      </c>
      <c r="I834" s="121" t="s">
        <v>6178</v>
      </c>
      <c r="J834" s="185" t="s">
        <v>5217</v>
      </c>
      <c r="K834" s="185"/>
      <c r="L834" s="124"/>
      <c r="M834" s="125"/>
      <c r="N834" s="125"/>
      <c r="O834" s="125"/>
      <c r="P834" s="125"/>
      <c r="Q834" s="125"/>
      <c r="R834" s="125"/>
      <c r="S834" s="125"/>
      <c r="T834" s="125"/>
      <c r="U834" s="125"/>
      <c r="V834" s="125"/>
      <c r="W834" s="125"/>
    </row>
    <row r="835" spans="1:23" s="25" customFormat="1" ht="65.25" customHeight="1">
      <c r="A835" s="182">
        <v>834</v>
      </c>
      <c r="B835" s="185" t="s">
        <v>2637</v>
      </c>
      <c r="C835" s="223" t="s">
        <v>241</v>
      </c>
      <c r="D835" s="224" t="s">
        <v>11</v>
      </c>
      <c r="E835" s="185"/>
      <c r="F835" s="185" t="s">
        <v>5218</v>
      </c>
      <c r="G835" s="185" t="s">
        <v>6177</v>
      </c>
      <c r="H835" s="185">
        <v>89142715155</v>
      </c>
      <c r="I835" s="121" t="s">
        <v>6178</v>
      </c>
      <c r="J835" s="185" t="s">
        <v>5219</v>
      </c>
      <c r="K835" s="185"/>
      <c r="L835" s="124"/>
      <c r="M835" s="125"/>
      <c r="N835" s="125"/>
      <c r="O835" s="125"/>
      <c r="P835" s="125"/>
      <c r="Q835" s="125"/>
      <c r="R835" s="125"/>
      <c r="S835" s="125"/>
      <c r="T835" s="125"/>
      <c r="U835" s="125"/>
      <c r="V835" s="125"/>
      <c r="W835" s="125"/>
    </row>
    <row r="836" spans="1:23" s="25" customFormat="1" ht="65.25" customHeight="1">
      <c r="A836" s="182">
        <v>835</v>
      </c>
      <c r="B836" s="185" t="s">
        <v>2637</v>
      </c>
      <c r="C836" s="223" t="s">
        <v>241</v>
      </c>
      <c r="D836" s="224" t="s">
        <v>11</v>
      </c>
      <c r="E836" s="185"/>
      <c r="F836" s="185" t="s">
        <v>5220</v>
      </c>
      <c r="G836" s="185" t="s">
        <v>6177</v>
      </c>
      <c r="H836" s="185">
        <v>89142715155</v>
      </c>
      <c r="I836" s="121" t="s">
        <v>6178</v>
      </c>
      <c r="J836" s="185" t="s">
        <v>5221</v>
      </c>
      <c r="K836" s="185"/>
      <c r="L836" s="124"/>
      <c r="M836" s="125"/>
      <c r="N836" s="125"/>
      <c r="O836" s="125"/>
      <c r="P836" s="125"/>
      <c r="Q836" s="125"/>
      <c r="R836" s="125"/>
      <c r="S836" s="125"/>
      <c r="T836" s="125"/>
      <c r="U836" s="125"/>
      <c r="V836" s="125"/>
      <c r="W836" s="125"/>
    </row>
    <row r="837" spans="1:23" s="25" customFormat="1" ht="65.25" customHeight="1">
      <c r="A837" s="182">
        <v>836</v>
      </c>
      <c r="B837" s="185" t="s">
        <v>2637</v>
      </c>
      <c r="C837" s="223" t="s">
        <v>241</v>
      </c>
      <c r="D837" s="224" t="s">
        <v>11</v>
      </c>
      <c r="E837" s="185"/>
      <c r="F837" s="185" t="s">
        <v>5222</v>
      </c>
      <c r="G837" s="185" t="s">
        <v>6177</v>
      </c>
      <c r="H837" s="185">
        <v>89142715155</v>
      </c>
      <c r="I837" s="121" t="s">
        <v>6178</v>
      </c>
      <c r="J837" s="185" t="s">
        <v>5223</v>
      </c>
      <c r="K837" s="185"/>
      <c r="L837" s="124"/>
      <c r="M837" s="125"/>
      <c r="N837" s="125"/>
      <c r="O837" s="125"/>
      <c r="P837" s="125"/>
      <c r="Q837" s="125"/>
      <c r="R837" s="125"/>
      <c r="S837" s="125"/>
      <c r="T837" s="125"/>
      <c r="U837" s="125"/>
      <c r="V837" s="125"/>
      <c r="W837" s="125"/>
    </row>
    <row r="838" spans="1:23" s="25" customFormat="1" ht="65.25" customHeight="1">
      <c r="A838" s="182">
        <v>837</v>
      </c>
      <c r="B838" s="185" t="s">
        <v>2637</v>
      </c>
      <c r="C838" s="223" t="s">
        <v>241</v>
      </c>
      <c r="D838" s="224" t="s">
        <v>11</v>
      </c>
      <c r="E838" s="185"/>
      <c r="F838" s="185" t="s">
        <v>5224</v>
      </c>
      <c r="G838" s="185" t="s">
        <v>6177</v>
      </c>
      <c r="H838" s="185">
        <v>89142715155</v>
      </c>
      <c r="I838" s="121" t="s">
        <v>6178</v>
      </c>
      <c r="J838" s="185" t="s">
        <v>5225</v>
      </c>
      <c r="K838" s="185"/>
      <c r="L838" s="124"/>
      <c r="M838" s="125"/>
      <c r="N838" s="125"/>
      <c r="O838" s="125"/>
      <c r="P838" s="125"/>
      <c r="Q838" s="125"/>
      <c r="R838" s="125"/>
      <c r="S838" s="125"/>
      <c r="T838" s="125"/>
      <c r="U838" s="125"/>
      <c r="V838" s="125"/>
      <c r="W838" s="125"/>
    </row>
    <row r="839" spans="1:23" s="25" customFormat="1" ht="65.25" customHeight="1">
      <c r="A839" s="182">
        <v>838</v>
      </c>
      <c r="B839" s="185" t="s">
        <v>2637</v>
      </c>
      <c r="C839" s="223" t="s">
        <v>241</v>
      </c>
      <c r="D839" s="224" t="s">
        <v>11</v>
      </c>
      <c r="E839" s="185"/>
      <c r="F839" s="185" t="s">
        <v>5226</v>
      </c>
      <c r="G839" s="185" t="s">
        <v>6177</v>
      </c>
      <c r="H839" s="185">
        <v>89142715155</v>
      </c>
      <c r="I839" s="121" t="s">
        <v>6178</v>
      </c>
      <c r="J839" s="185" t="s">
        <v>5227</v>
      </c>
      <c r="K839" s="185"/>
      <c r="L839" s="124"/>
      <c r="M839" s="125"/>
      <c r="N839" s="125"/>
      <c r="O839" s="125"/>
      <c r="P839" s="125"/>
      <c r="Q839" s="125"/>
      <c r="R839" s="125"/>
      <c r="S839" s="125"/>
      <c r="T839" s="125"/>
      <c r="U839" s="125"/>
      <c r="V839" s="125"/>
      <c r="W839" s="125"/>
    </row>
    <row r="840" spans="1:23" s="25" customFormat="1" ht="65.25" customHeight="1">
      <c r="A840" s="182">
        <v>839</v>
      </c>
      <c r="B840" s="185" t="s">
        <v>2637</v>
      </c>
      <c r="C840" s="223" t="s">
        <v>241</v>
      </c>
      <c r="D840" s="224" t="s">
        <v>11</v>
      </c>
      <c r="E840" s="185"/>
      <c r="F840" s="185" t="s">
        <v>5228</v>
      </c>
      <c r="G840" s="185" t="s">
        <v>6177</v>
      </c>
      <c r="H840" s="185">
        <v>89142715155</v>
      </c>
      <c r="I840" s="121" t="s">
        <v>6178</v>
      </c>
      <c r="J840" s="185" t="s">
        <v>5229</v>
      </c>
      <c r="K840" s="185"/>
      <c r="L840" s="124"/>
      <c r="M840" s="125"/>
      <c r="N840" s="125"/>
      <c r="O840" s="125"/>
      <c r="P840" s="125"/>
      <c r="Q840" s="125"/>
      <c r="R840" s="125"/>
      <c r="S840" s="125"/>
      <c r="T840" s="125"/>
      <c r="U840" s="125"/>
      <c r="V840" s="125"/>
      <c r="W840" s="125"/>
    </row>
    <row r="841" spans="1:23" s="25" customFormat="1" ht="65.25" customHeight="1">
      <c r="A841" s="182">
        <v>840</v>
      </c>
      <c r="B841" s="185" t="s">
        <v>2637</v>
      </c>
      <c r="C841" s="223" t="s">
        <v>241</v>
      </c>
      <c r="D841" s="224" t="s">
        <v>11</v>
      </c>
      <c r="E841" s="185"/>
      <c r="F841" s="185" t="s">
        <v>5230</v>
      </c>
      <c r="G841" s="185" t="s">
        <v>6177</v>
      </c>
      <c r="H841" s="185">
        <v>89142715155</v>
      </c>
      <c r="I841" s="121" t="s">
        <v>6178</v>
      </c>
      <c r="J841" s="185" t="s">
        <v>5231</v>
      </c>
      <c r="K841" s="185"/>
      <c r="L841" s="124"/>
      <c r="M841" s="125"/>
      <c r="N841" s="125"/>
      <c r="O841" s="125"/>
      <c r="P841" s="125"/>
      <c r="Q841" s="125"/>
      <c r="R841" s="125"/>
      <c r="S841" s="125"/>
      <c r="T841" s="125"/>
      <c r="U841" s="125"/>
      <c r="V841" s="125"/>
      <c r="W841" s="125"/>
    </row>
    <row r="842" spans="1:23" s="25" customFormat="1" ht="65.25" customHeight="1">
      <c r="A842" s="182">
        <v>841</v>
      </c>
      <c r="B842" s="185" t="s">
        <v>2637</v>
      </c>
      <c r="C842" s="223" t="s">
        <v>241</v>
      </c>
      <c r="D842" s="224" t="s">
        <v>11</v>
      </c>
      <c r="E842" s="185"/>
      <c r="F842" s="185" t="s">
        <v>5232</v>
      </c>
      <c r="G842" s="185" t="s">
        <v>6177</v>
      </c>
      <c r="H842" s="185">
        <v>89142715155</v>
      </c>
      <c r="I842" s="121" t="s">
        <v>6178</v>
      </c>
      <c r="J842" s="185" t="s">
        <v>5233</v>
      </c>
      <c r="K842" s="185"/>
      <c r="L842" s="124"/>
      <c r="M842" s="125"/>
      <c r="N842" s="125"/>
      <c r="O842" s="125"/>
      <c r="P842" s="125"/>
      <c r="Q842" s="125"/>
      <c r="R842" s="125"/>
      <c r="S842" s="125"/>
      <c r="T842" s="125"/>
      <c r="U842" s="125"/>
      <c r="V842" s="125"/>
      <c r="W842" s="125"/>
    </row>
    <row r="843" spans="1:23" s="25" customFormat="1" ht="65.25" customHeight="1">
      <c r="A843" s="182">
        <v>842</v>
      </c>
      <c r="B843" s="185" t="s">
        <v>2637</v>
      </c>
      <c r="C843" s="223" t="s">
        <v>241</v>
      </c>
      <c r="D843" s="224" t="s">
        <v>11</v>
      </c>
      <c r="E843" s="185"/>
      <c r="F843" s="185" t="s">
        <v>5234</v>
      </c>
      <c r="G843" s="185" t="s">
        <v>6177</v>
      </c>
      <c r="H843" s="185">
        <v>89142715155</v>
      </c>
      <c r="I843" s="121" t="s">
        <v>6178</v>
      </c>
      <c r="J843" s="185" t="s">
        <v>5235</v>
      </c>
      <c r="K843" s="185"/>
      <c r="L843" s="124"/>
      <c r="M843" s="125"/>
      <c r="N843" s="125"/>
      <c r="O843" s="125"/>
      <c r="P843" s="125"/>
      <c r="Q843" s="125"/>
      <c r="R843" s="125"/>
      <c r="S843" s="125"/>
      <c r="T843" s="125"/>
      <c r="U843" s="125"/>
      <c r="V843" s="125"/>
      <c r="W843" s="125"/>
    </row>
    <row r="844" spans="1:23" s="25" customFormat="1" ht="65.25" customHeight="1">
      <c r="A844" s="182">
        <v>843</v>
      </c>
      <c r="B844" s="185" t="s">
        <v>2637</v>
      </c>
      <c r="C844" s="223" t="s">
        <v>241</v>
      </c>
      <c r="D844" s="224" t="s">
        <v>11</v>
      </c>
      <c r="E844" s="185"/>
      <c r="F844" s="185" t="s">
        <v>5236</v>
      </c>
      <c r="G844" s="185" t="s">
        <v>6177</v>
      </c>
      <c r="H844" s="185">
        <v>89142715155</v>
      </c>
      <c r="I844" s="121" t="s">
        <v>6178</v>
      </c>
      <c r="J844" s="185" t="s">
        <v>5237</v>
      </c>
      <c r="K844" s="185"/>
      <c r="L844" s="124"/>
      <c r="M844" s="125"/>
      <c r="N844" s="125"/>
      <c r="O844" s="125"/>
      <c r="P844" s="125"/>
      <c r="Q844" s="125"/>
      <c r="R844" s="125"/>
      <c r="S844" s="125"/>
      <c r="T844" s="125"/>
      <c r="U844" s="125"/>
      <c r="V844" s="125"/>
      <c r="W844" s="125"/>
    </row>
    <row r="845" spans="1:23" s="25" customFormat="1" ht="65.25" customHeight="1">
      <c r="A845" s="182">
        <v>844</v>
      </c>
      <c r="B845" s="185" t="s">
        <v>2637</v>
      </c>
      <c r="C845" s="223" t="s">
        <v>241</v>
      </c>
      <c r="D845" s="224" t="s">
        <v>11</v>
      </c>
      <c r="E845" s="185"/>
      <c r="F845" s="185" t="s">
        <v>6457</v>
      </c>
      <c r="G845" s="185" t="s">
        <v>6177</v>
      </c>
      <c r="H845" s="185">
        <v>89142715155</v>
      </c>
      <c r="I845" s="121" t="s">
        <v>6178</v>
      </c>
      <c r="J845" s="185" t="s">
        <v>5238</v>
      </c>
      <c r="K845" s="185"/>
      <c r="L845" s="124"/>
      <c r="M845" s="125"/>
      <c r="N845" s="125"/>
      <c r="O845" s="125"/>
      <c r="P845" s="125"/>
      <c r="Q845" s="125"/>
      <c r="R845" s="125"/>
      <c r="S845" s="125"/>
      <c r="T845" s="125"/>
      <c r="U845" s="125"/>
      <c r="V845" s="125"/>
      <c r="W845" s="125"/>
    </row>
    <row r="846" spans="1:23" s="25" customFormat="1" ht="65.25" customHeight="1">
      <c r="A846" s="182">
        <v>845</v>
      </c>
      <c r="B846" s="185" t="s">
        <v>2637</v>
      </c>
      <c r="C846" s="223" t="s">
        <v>241</v>
      </c>
      <c r="D846" s="224" t="s">
        <v>11</v>
      </c>
      <c r="E846" s="185"/>
      <c r="F846" s="185" t="s">
        <v>6458</v>
      </c>
      <c r="G846" s="185" t="s">
        <v>6177</v>
      </c>
      <c r="H846" s="185">
        <v>89142715155</v>
      </c>
      <c r="I846" s="121" t="s">
        <v>6178</v>
      </c>
      <c r="J846" s="185" t="s">
        <v>5239</v>
      </c>
      <c r="K846" s="185"/>
      <c r="L846" s="124"/>
      <c r="M846" s="125"/>
      <c r="N846" s="125"/>
      <c r="O846" s="125"/>
      <c r="P846" s="125"/>
      <c r="Q846" s="125"/>
      <c r="R846" s="125"/>
      <c r="S846" s="125"/>
      <c r="T846" s="125"/>
      <c r="U846" s="125"/>
      <c r="V846" s="125"/>
      <c r="W846" s="125"/>
    </row>
    <row r="847" spans="1:23" s="25" customFormat="1" ht="65.25" customHeight="1">
      <c r="A847" s="182">
        <v>846</v>
      </c>
      <c r="B847" s="185" t="s">
        <v>2637</v>
      </c>
      <c r="C847" s="223" t="s">
        <v>241</v>
      </c>
      <c r="D847" s="224" t="s">
        <v>11</v>
      </c>
      <c r="E847" s="185"/>
      <c r="F847" s="185" t="s">
        <v>6459</v>
      </c>
      <c r="G847" s="185" t="s">
        <v>6177</v>
      </c>
      <c r="H847" s="185">
        <v>89142715155</v>
      </c>
      <c r="I847" s="121" t="s">
        <v>6178</v>
      </c>
      <c r="J847" s="185" t="s">
        <v>5240</v>
      </c>
      <c r="K847" s="185"/>
      <c r="L847" s="124"/>
      <c r="M847" s="125"/>
      <c r="N847" s="125"/>
      <c r="O847" s="125"/>
      <c r="P847" s="125"/>
      <c r="Q847" s="125"/>
      <c r="R847" s="125"/>
      <c r="S847" s="125"/>
      <c r="T847" s="125"/>
      <c r="U847" s="125"/>
      <c r="V847" s="125"/>
      <c r="W847" s="125"/>
    </row>
    <row r="848" spans="1:23" s="25" customFormat="1" ht="65.25" customHeight="1">
      <c r="A848" s="182">
        <v>847</v>
      </c>
      <c r="B848" s="185" t="s">
        <v>2637</v>
      </c>
      <c r="C848" s="223" t="s">
        <v>241</v>
      </c>
      <c r="D848" s="224" t="s">
        <v>11</v>
      </c>
      <c r="E848" s="185"/>
      <c r="F848" s="185" t="s">
        <v>6460</v>
      </c>
      <c r="G848" s="185" t="s">
        <v>6177</v>
      </c>
      <c r="H848" s="185">
        <v>89142715155</v>
      </c>
      <c r="I848" s="121" t="s">
        <v>6178</v>
      </c>
      <c r="J848" s="185" t="s">
        <v>5241</v>
      </c>
      <c r="K848" s="185"/>
      <c r="L848" s="124"/>
      <c r="M848" s="125"/>
      <c r="N848" s="125"/>
      <c r="O848" s="125"/>
      <c r="P848" s="125"/>
      <c r="Q848" s="125"/>
      <c r="R848" s="125"/>
      <c r="S848" s="125"/>
      <c r="T848" s="125"/>
      <c r="U848" s="125"/>
      <c r="V848" s="125"/>
      <c r="W848" s="125"/>
    </row>
    <row r="849" spans="1:23" s="25" customFormat="1" ht="65.25" customHeight="1">
      <c r="A849" s="182">
        <v>848</v>
      </c>
      <c r="B849" s="185" t="s">
        <v>2637</v>
      </c>
      <c r="C849" s="223" t="s">
        <v>241</v>
      </c>
      <c r="D849" s="224" t="s">
        <v>11</v>
      </c>
      <c r="E849" s="185"/>
      <c r="F849" s="185" t="s">
        <v>5242</v>
      </c>
      <c r="G849" s="185" t="s">
        <v>6177</v>
      </c>
      <c r="H849" s="185">
        <v>89142715155</v>
      </c>
      <c r="I849" s="121" t="s">
        <v>6178</v>
      </c>
      <c r="J849" s="185" t="s">
        <v>5243</v>
      </c>
      <c r="K849" s="185"/>
      <c r="L849" s="124"/>
      <c r="M849" s="125"/>
      <c r="N849" s="125"/>
      <c r="O849" s="125"/>
      <c r="P849" s="125"/>
      <c r="Q849" s="125"/>
      <c r="R849" s="125"/>
      <c r="S849" s="125"/>
      <c r="T849" s="125"/>
      <c r="U849" s="125"/>
      <c r="V849" s="125"/>
      <c r="W849" s="125"/>
    </row>
    <row r="850" spans="1:23" s="25" customFormat="1" ht="65.25" customHeight="1">
      <c r="A850" s="182">
        <v>849</v>
      </c>
      <c r="B850" s="185" t="s">
        <v>2637</v>
      </c>
      <c r="C850" s="223" t="s">
        <v>241</v>
      </c>
      <c r="D850" s="224" t="s">
        <v>11</v>
      </c>
      <c r="E850" s="185"/>
      <c r="F850" s="185" t="s">
        <v>5244</v>
      </c>
      <c r="G850" s="185" t="s">
        <v>6177</v>
      </c>
      <c r="H850" s="185">
        <v>89142715155</v>
      </c>
      <c r="I850" s="121" t="s">
        <v>6178</v>
      </c>
      <c r="J850" s="185" t="s">
        <v>5245</v>
      </c>
      <c r="K850" s="185"/>
      <c r="L850" s="124"/>
      <c r="M850" s="125"/>
      <c r="N850" s="125"/>
      <c r="O850" s="125"/>
      <c r="P850" s="125"/>
      <c r="Q850" s="125"/>
      <c r="R850" s="125"/>
      <c r="S850" s="125"/>
      <c r="T850" s="125"/>
      <c r="U850" s="125"/>
      <c r="V850" s="125"/>
      <c r="W850" s="125"/>
    </row>
    <row r="851" spans="1:23" s="25" customFormat="1" ht="65.25" customHeight="1">
      <c r="A851" s="182">
        <v>850</v>
      </c>
      <c r="B851" s="185" t="s">
        <v>2637</v>
      </c>
      <c r="C851" s="223" t="s">
        <v>241</v>
      </c>
      <c r="D851" s="224" t="s">
        <v>11</v>
      </c>
      <c r="E851" s="185"/>
      <c r="F851" s="185" t="s">
        <v>5246</v>
      </c>
      <c r="G851" s="185" t="s">
        <v>6177</v>
      </c>
      <c r="H851" s="185">
        <v>89142715155</v>
      </c>
      <c r="I851" s="121" t="s">
        <v>6178</v>
      </c>
      <c r="J851" s="185" t="s">
        <v>5247</v>
      </c>
      <c r="K851" s="185"/>
      <c r="L851" s="124"/>
      <c r="M851" s="125"/>
      <c r="N851" s="125"/>
      <c r="O851" s="125"/>
      <c r="P851" s="125"/>
      <c r="Q851" s="125"/>
      <c r="R851" s="125"/>
      <c r="S851" s="125"/>
      <c r="T851" s="125"/>
      <c r="U851" s="125"/>
      <c r="V851" s="125"/>
      <c r="W851" s="125"/>
    </row>
    <row r="852" spans="1:23" s="25" customFormat="1" ht="65.25" customHeight="1">
      <c r="A852" s="182">
        <v>851</v>
      </c>
      <c r="B852" s="185" t="s">
        <v>2637</v>
      </c>
      <c r="C852" s="223" t="s">
        <v>241</v>
      </c>
      <c r="D852" s="224" t="s">
        <v>11</v>
      </c>
      <c r="E852" s="185"/>
      <c r="F852" s="185" t="s">
        <v>5248</v>
      </c>
      <c r="G852" s="185" t="s">
        <v>6177</v>
      </c>
      <c r="H852" s="185">
        <v>89142715155</v>
      </c>
      <c r="I852" s="121" t="s">
        <v>6178</v>
      </c>
      <c r="J852" s="185" t="s">
        <v>5249</v>
      </c>
      <c r="K852" s="185"/>
      <c r="L852" s="124"/>
      <c r="M852" s="125"/>
      <c r="N852" s="125"/>
      <c r="O852" s="125"/>
      <c r="P852" s="125"/>
      <c r="Q852" s="125"/>
      <c r="R852" s="125"/>
      <c r="S852" s="125"/>
      <c r="T852" s="125"/>
      <c r="U852" s="125"/>
      <c r="V852" s="125"/>
      <c r="W852" s="125"/>
    </row>
    <row r="853" spans="1:23" s="25" customFormat="1" ht="65.25" customHeight="1">
      <c r="A853" s="182">
        <v>852</v>
      </c>
      <c r="B853" s="185" t="s">
        <v>2637</v>
      </c>
      <c r="C853" s="223" t="s">
        <v>241</v>
      </c>
      <c r="D853" s="224" t="s">
        <v>11</v>
      </c>
      <c r="E853" s="185"/>
      <c r="F853" s="185" t="s">
        <v>5250</v>
      </c>
      <c r="G853" s="185" t="s">
        <v>6177</v>
      </c>
      <c r="H853" s="185">
        <v>89142715155</v>
      </c>
      <c r="I853" s="121" t="s">
        <v>6178</v>
      </c>
      <c r="J853" s="185" t="s">
        <v>5251</v>
      </c>
      <c r="K853" s="185"/>
      <c r="L853" s="124"/>
      <c r="M853" s="125"/>
      <c r="N853" s="125"/>
      <c r="O853" s="125"/>
      <c r="P853" s="125"/>
      <c r="Q853" s="125"/>
      <c r="R853" s="125"/>
      <c r="S853" s="125"/>
      <c r="T853" s="125"/>
      <c r="U853" s="125"/>
      <c r="V853" s="125"/>
      <c r="W853" s="125"/>
    </row>
    <row r="854" spans="1:23" s="25" customFormat="1" ht="65.25" customHeight="1">
      <c r="A854" s="182">
        <v>853</v>
      </c>
      <c r="B854" s="185" t="s">
        <v>2637</v>
      </c>
      <c r="C854" s="223" t="s">
        <v>241</v>
      </c>
      <c r="D854" s="224" t="s">
        <v>11</v>
      </c>
      <c r="E854" s="185"/>
      <c r="F854" s="185" t="s">
        <v>5252</v>
      </c>
      <c r="G854" s="185" t="s">
        <v>6177</v>
      </c>
      <c r="H854" s="185">
        <v>89142715155</v>
      </c>
      <c r="I854" s="121" t="s">
        <v>6178</v>
      </c>
      <c r="J854" s="185" t="s">
        <v>5241</v>
      </c>
      <c r="K854" s="185"/>
      <c r="L854" s="124"/>
      <c r="M854" s="125"/>
      <c r="N854" s="125"/>
      <c r="O854" s="125"/>
      <c r="P854" s="125"/>
      <c r="Q854" s="125"/>
      <c r="R854" s="125"/>
      <c r="S854" s="125"/>
      <c r="T854" s="125"/>
      <c r="U854" s="125"/>
      <c r="V854" s="125"/>
      <c r="W854" s="125"/>
    </row>
    <row r="855" spans="1:23" s="25" customFormat="1" ht="65.25" customHeight="1">
      <c r="A855" s="182">
        <v>854</v>
      </c>
      <c r="B855" s="185" t="s">
        <v>2637</v>
      </c>
      <c r="C855" s="223" t="s">
        <v>241</v>
      </c>
      <c r="D855" s="224" t="s">
        <v>11</v>
      </c>
      <c r="E855" s="185"/>
      <c r="F855" s="185" t="s">
        <v>5253</v>
      </c>
      <c r="G855" s="185" t="s">
        <v>6177</v>
      </c>
      <c r="H855" s="185">
        <v>89142715155</v>
      </c>
      <c r="I855" s="121" t="s">
        <v>6178</v>
      </c>
      <c r="J855" s="185" t="s">
        <v>5254</v>
      </c>
      <c r="K855" s="185"/>
      <c r="L855" s="124"/>
      <c r="M855" s="125"/>
      <c r="N855" s="125"/>
      <c r="O855" s="125"/>
      <c r="P855" s="125"/>
      <c r="Q855" s="125"/>
      <c r="R855" s="125"/>
      <c r="S855" s="125"/>
      <c r="T855" s="125"/>
      <c r="U855" s="125"/>
      <c r="V855" s="125"/>
      <c r="W855" s="125"/>
    </row>
    <row r="856" spans="1:23" s="25" customFormat="1" ht="65.25" customHeight="1">
      <c r="A856" s="182">
        <v>855</v>
      </c>
      <c r="B856" s="185" t="s">
        <v>2637</v>
      </c>
      <c r="C856" s="223" t="s">
        <v>241</v>
      </c>
      <c r="D856" s="224" t="s">
        <v>11</v>
      </c>
      <c r="E856" s="185"/>
      <c r="F856" s="185" t="s">
        <v>5255</v>
      </c>
      <c r="G856" s="185" t="s">
        <v>6177</v>
      </c>
      <c r="H856" s="185">
        <v>89142715155</v>
      </c>
      <c r="I856" s="121" t="s">
        <v>6178</v>
      </c>
      <c r="J856" s="185" t="s">
        <v>5256</v>
      </c>
      <c r="K856" s="185"/>
      <c r="L856" s="124"/>
      <c r="M856" s="125"/>
      <c r="N856" s="125"/>
      <c r="O856" s="125"/>
      <c r="P856" s="125"/>
      <c r="Q856" s="125"/>
      <c r="R856" s="125"/>
      <c r="S856" s="125"/>
      <c r="T856" s="125"/>
      <c r="U856" s="125"/>
      <c r="V856" s="125"/>
      <c r="W856" s="125"/>
    </row>
    <row r="857" spans="1:23" s="25" customFormat="1" ht="65.25" customHeight="1">
      <c r="A857" s="182">
        <v>856</v>
      </c>
      <c r="B857" s="185" t="s">
        <v>2637</v>
      </c>
      <c r="C857" s="223" t="s">
        <v>241</v>
      </c>
      <c r="D857" s="224" t="s">
        <v>11</v>
      </c>
      <c r="E857" s="185"/>
      <c r="F857" s="185" t="s">
        <v>5257</v>
      </c>
      <c r="G857" s="185" t="s">
        <v>6177</v>
      </c>
      <c r="H857" s="185">
        <v>89142715155</v>
      </c>
      <c r="I857" s="121" t="s">
        <v>6178</v>
      </c>
      <c r="J857" s="185" t="s">
        <v>5258</v>
      </c>
      <c r="K857" s="185"/>
      <c r="L857" s="124"/>
      <c r="M857" s="125"/>
      <c r="N857" s="125"/>
      <c r="O857" s="125"/>
      <c r="P857" s="125"/>
      <c r="Q857" s="125"/>
      <c r="R857" s="125"/>
      <c r="S857" s="125"/>
      <c r="T857" s="125"/>
      <c r="U857" s="125"/>
      <c r="V857" s="125"/>
      <c r="W857" s="125"/>
    </row>
    <row r="858" spans="1:23" s="25" customFormat="1" ht="65.25" customHeight="1">
      <c r="A858" s="182">
        <v>857</v>
      </c>
      <c r="B858" s="185" t="s">
        <v>2637</v>
      </c>
      <c r="C858" s="223" t="s">
        <v>241</v>
      </c>
      <c r="D858" s="224" t="s">
        <v>11</v>
      </c>
      <c r="E858" s="185"/>
      <c r="F858" s="185" t="s">
        <v>5259</v>
      </c>
      <c r="G858" s="185" t="s">
        <v>6177</v>
      </c>
      <c r="H858" s="185">
        <v>89142715155</v>
      </c>
      <c r="I858" s="121" t="s">
        <v>6178</v>
      </c>
      <c r="J858" s="185" t="s">
        <v>5260</v>
      </c>
      <c r="K858" s="185"/>
      <c r="L858" s="124"/>
      <c r="M858" s="125"/>
      <c r="N858" s="125"/>
      <c r="O858" s="125"/>
      <c r="P858" s="125"/>
      <c r="Q858" s="125"/>
      <c r="R858" s="125"/>
      <c r="S858" s="125"/>
      <c r="T858" s="125"/>
      <c r="U858" s="125"/>
      <c r="V858" s="125"/>
      <c r="W858" s="125"/>
    </row>
    <row r="859" spans="1:23" s="25" customFormat="1" ht="65.25" customHeight="1">
      <c r="A859" s="182">
        <v>858</v>
      </c>
      <c r="B859" s="185" t="s">
        <v>2637</v>
      </c>
      <c r="C859" s="223" t="s">
        <v>241</v>
      </c>
      <c r="D859" s="224" t="s">
        <v>11</v>
      </c>
      <c r="E859" s="185"/>
      <c r="F859" s="185" t="s">
        <v>5261</v>
      </c>
      <c r="G859" s="185" t="s">
        <v>6177</v>
      </c>
      <c r="H859" s="185">
        <v>89142715155</v>
      </c>
      <c r="I859" s="121" t="s">
        <v>6178</v>
      </c>
      <c r="J859" s="185" t="s">
        <v>5262</v>
      </c>
      <c r="K859" s="185"/>
      <c r="L859" s="124"/>
      <c r="M859" s="125"/>
      <c r="N859" s="125"/>
      <c r="O859" s="125"/>
      <c r="P859" s="125"/>
      <c r="Q859" s="125"/>
      <c r="R859" s="125"/>
      <c r="S859" s="125"/>
      <c r="T859" s="125"/>
      <c r="U859" s="125"/>
      <c r="V859" s="125"/>
      <c r="W859" s="125"/>
    </row>
    <row r="860" spans="1:23" s="25" customFormat="1" ht="65.25" customHeight="1">
      <c r="A860" s="182">
        <v>859</v>
      </c>
      <c r="B860" s="185" t="s">
        <v>2637</v>
      </c>
      <c r="C860" s="223" t="s">
        <v>241</v>
      </c>
      <c r="D860" s="224" t="s">
        <v>11</v>
      </c>
      <c r="E860" s="185"/>
      <c r="F860" s="185" t="s">
        <v>5263</v>
      </c>
      <c r="G860" s="185" t="s">
        <v>6177</v>
      </c>
      <c r="H860" s="185">
        <v>89142715155</v>
      </c>
      <c r="I860" s="121" t="s">
        <v>6178</v>
      </c>
      <c r="J860" s="185" t="s">
        <v>5239</v>
      </c>
      <c r="K860" s="185"/>
      <c r="L860" s="124"/>
      <c r="M860" s="125"/>
      <c r="N860" s="125"/>
      <c r="O860" s="125"/>
      <c r="P860" s="125"/>
      <c r="Q860" s="125"/>
      <c r="R860" s="125"/>
      <c r="S860" s="125"/>
      <c r="T860" s="125"/>
      <c r="U860" s="125"/>
      <c r="V860" s="125"/>
      <c r="W860" s="125"/>
    </row>
    <row r="861" spans="1:23" s="25" customFormat="1" ht="65.25" customHeight="1">
      <c r="A861" s="182">
        <v>860</v>
      </c>
      <c r="B861" s="185" t="s">
        <v>2637</v>
      </c>
      <c r="C861" s="223" t="s">
        <v>241</v>
      </c>
      <c r="D861" s="224" t="s">
        <v>11</v>
      </c>
      <c r="E861" s="185"/>
      <c r="F861" s="185" t="s">
        <v>5264</v>
      </c>
      <c r="G861" s="185" t="s">
        <v>6177</v>
      </c>
      <c r="H861" s="185">
        <v>89142715155</v>
      </c>
      <c r="I861" s="121" t="s">
        <v>6178</v>
      </c>
      <c r="J861" s="185" t="s">
        <v>5265</v>
      </c>
      <c r="K861" s="185"/>
      <c r="L861" s="124"/>
      <c r="M861" s="125"/>
      <c r="N861" s="125"/>
      <c r="O861" s="125"/>
      <c r="P861" s="125"/>
      <c r="Q861" s="125"/>
      <c r="R861" s="125"/>
      <c r="S861" s="125"/>
      <c r="T861" s="125"/>
      <c r="U861" s="125"/>
      <c r="V861" s="125"/>
      <c r="W861" s="125"/>
    </row>
    <row r="862" spans="1:23" s="25" customFormat="1" ht="65.25" customHeight="1">
      <c r="A862" s="182">
        <v>861</v>
      </c>
      <c r="B862" s="185" t="s">
        <v>2637</v>
      </c>
      <c r="C862" s="223" t="s">
        <v>241</v>
      </c>
      <c r="D862" s="224" t="s">
        <v>11</v>
      </c>
      <c r="E862" s="185"/>
      <c r="F862" s="185" t="s">
        <v>5266</v>
      </c>
      <c r="G862" s="185" t="s">
        <v>6177</v>
      </c>
      <c r="H862" s="185">
        <v>89142715155</v>
      </c>
      <c r="I862" s="121" t="s">
        <v>6178</v>
      </c>
      <c r="J862" s="185" t="s">
        <v>5267</v>
      </c>
      <c r="K862" s="185"/>
      <c r="L862" s="124"/>
      <c r="M862" s="125"/>
      <c r="N862" s="125"/>
      <c r="O862" s="125"/>
      <c r="P862" s="125"/>
      <c r="Q862" s="125"/>
      <c r="R862" s="125"/>
      <c r="S862" s="125"/>
      <c r="T862" s="125"/>
      <c r="U862" s="125"/>
      <c r="V862" s="125"/>
      <c r="W862" s="125"/>
    </row>
    <row r="863" spans="1:23" s="25" customFormat="1" ht="65.25" customHeight="1">
      <c r="A863" s="182">
        <v>862</v>
      </c>
      <c r="B863" s="185" t="s">
        <v>2637</v>
      </c>
      <c r="C863" s="223" t="s">
        <v>241</v>
      </c>
      <c r="D863" s="224" t="s">
        <v>11</v>
      </c>
      <c r="E863" s="185"/>
      <c r="F863" s="185" t="s">
        <v>5268</v>
      </c>
      <c r="G863" s="185" t="s">
        <v>6177</v>
      </c>
      <c r="H863" s="185">
        <v>89142715155</v>
      </c>
      <c r="I863" s="121" t="s">
        <v>6178</v>
      </c>
      <c r="J863" s="185" t="s">
        <v>5269</v>
      </c>
      <c r="K863" s="185"/>
      <c r="L863" s="124"/>
      <c r="M863" s="125"/>
      <c r="N863" s="125"/>
      <c r="O863" s="125"/>
      <c r="P863" s="125"/>
      <c r="Q863" s="125"/>
      <c r="R863" s="125"/>
      <c r="S863" s="125"/>
      <c r="T863" s="125"/>
      <c r="U863" s="125"/>
      <c r="V863" s="125"/>
      <c r="W863" s="125"/>
    </row>
    <row r="864" spans="1:23" s="25" customFormat="1" ht="65.25" customHeight="1">
      <c r="A864" s="182">
        <v>863</v>
      </c>
      <c r="B864" s="185" t="s">
        <v>2637</v>
      </c>
      <c r="C864" s="223" t="s">
        <v>241</v>
      </c>
      <c r="D864" s="224" t="s">
        <v>11</v>
      </c>
      <c r="E864" s="185"/>
      <c r="F864" s="185" t="s">
        <v>5270</v>
      </c>
      <c r="G864" s="185" t="s">
        <v>6177</v>
      </c>
      <c r="H864" s="185">
        <v>89142715155</v>
      </c>
      <c r="I864" s="121" t="s">
        <v>6178</v>
      </c>
      <c r="J864" s="185" t="s">
        <v>5271</v>
      </c>
      <c r="K864" s="185"/>
      <c r="L864" s="124"/>
      <c r="M864" s="125"/>
      <c r="N864" s="125"/>
      <c r="O864" s="125"/>
      <c r="P864" s="125"/>
      <c r="Q864" s="125"/>
      <c r="R864" s="125"/>
      <c r="S864" s="125"/>
      <c r="T864" s="125"/>
      <c r="U864" s="125"/>
      <c r="V864" s="125"/>
      <c r="W864" s="125"/>
    </row>
    <row r="865" spans="1:23" s="25" customFormat="1" ht="65.25" customHeight="1">
      <c r="A865" s="182">
        <v>864</v>
      </c>
      <c r="B865" s="185" t="s">
        <v>2637</v>
      </c>
      <c r="C865" s="223" t="s">
        <v>241</v>
      </c>
      <c r="D865" s="224" t="s">
        <v>11</v>
      </c>
      <c r="E865" s="185"/>
      <c r="F865" s="185" t="s">
        <v>5272</v>
      </c>
      <c r="G865" s="185" t="s">
        <v>6177</v>
      </c>
      <c r="H865" s="185">
        <v>89142715155</v>
      </c>
      <c r="I865" s="121" t="s">
        <v>6178</v>
      </c>
      <c r="J865" s="185" t="s">
        <v>5273</v>
      </c>
      <c r="K865" s="185"/>
      <c r="L865" s="124"/>
      <c r="M865" s="125"/>
      <c r="N865" s="125"/>
      <c r="O865" s="125"/>
      <c r="P865" s="125"/>
      <c r="Q865" s="125"/>
      <c r="R865" s="125"/>
      <c r="S865" s="125"/>
      <c r="T865" s="125"/>
      <c r="U865" s="125"/>
      <c r="V865" s="125"/>
      <c r="W865" s="125"/>
    </row>
    <row r="866" spans="1:23" s="25" customFormat="1" ht="65.25" customHeight="1">
      <c r="A866" s="182">
        <v>865</v>
      </c>
      <c r="B866" s="185" t="s">
        <v>2637</v>
      </c>
      <c r="C866" s="223" t="s">
        <v>241</v>
      </c>
      <c r="D866" s="224" t="s">
        <v>11</v>
      </c>
      <c r="E866" s="185"/>
      <c r="F866" s="185" t="s">
        <v>6461</v>
      </c>
      <c r="G866" s="185" t="s">
        <v>6177</v>
      </c>
      <c r="H866" s="185">
        <v>89142715155</v>
      </c>
      <c r="I866" s="121" t="s">
        <v>6178</v>
      </c>
      <c r="J866" s="185" t="s">
        <v>5274</v>
      </c>
      <c r="K866" s="185"/>
      <c r="L866" s="124"/>
      <c r="M866" s="125"/>
      <c r="N866" s="125"/>
      <c r="O866" s="125"/>
      <c r="P866" s="125"/>
      <c r="Q866" s="125"/>
      <c r="R866" s="125"/>
      <c r="S866" s="125"/>
      <c r="T866" s="125"/>
      <c r="U866" s="125"/>
      <c r="V866" s="125"/>
      <c r="W866" s="125"/>
    </row>
    <row r="867" spans="1:23" s="25" customFormat="1" ht="65.25" customHeight="1">
      <c r="A867" s="182">
        <v>866</v>
      </c>
      <c r="B867" s="185" t="s">
        <v>2637</v>
      </c>
      <c r="C867" s="223" t="s">
        <v>241</v>
      </c>
      <c r="D867" s="224" t="s">
        <v>11</v>
      </c>
      <c r="E867" s="185"/>
      <c r="F867" s="185" t="s">
        <v>6462</v>
      </c>
      <c r="G867" s="185" t="s">
        <v>6177</v>
      </c>
      <c r="H867" s="185">
        <v>89142715155</v>
      </c>
      <c r="I867" s="121" t="s">
        <v>6178</v>
      </c>
      <c r="J867" s="185" t="s">
        <v>5275</v>
      </c>
      <c r="K867" s="185"/>
      <c r="L867" s="124"/>
      <c r="M867" s="125"/>
      <c r="N867" s="125"/>
      <c r="O867" s="125"/>
      <c r="P867" s="125"/>
      <c r="Q867" s="125"/>
      <c r="R867" s="125"/>
      <c r="S867" s="125"/>
      <c r="T867" s="125"/>
      <c r="U867" s="125"/>
      <c r="V867" s="125"/>
      <c r="W867" s="125"/>
    </row>
    <row r="868" spans="1:23" s="25" customFormat="1" ht="65.25" customHeight="1">
      <c r="A868" s="182">
        <v>867</v>
      </c>
      <c r="B868" s="185" t="s">
        <v>2637</v>
      </c>
      <c r="C868" s="223" t="s">
        <v>241</v>
      </c>
      <c r="D868" s="224" t="s">
        <v>11</v>
      </c>
      <c r="E868" s="185"/>
      <c r="F868" s="185" t="s">
        <v>5276</v>
      </c>
      <c r="G868" s="185" t="s">
        <v>6177</v>
      </c>
      <c r="H868" s="185">
        <v>89142715155</v>
      </c>
      <c r="I868" s="121" t="s">
        <v>6178</v>
      </c>
      <c r="J868" s="185" t="s">
        <v>5277</v>
      </c>
      <c r="K868" s="185"/>
      <c r="L868" s="124"/>
      <c r="M868" s="125"/>
      <c r="N868" s="125"/>
      <c r="O868" s="125"/>
      <c r="P868" s="125"/>
      <c r="Q868" s="125"/>
      <c r="R868" s="125"/>
      <c r="S868" s="125"/>
      <c r="T868" s="125"/>
      <c r="U868" s="125"/>
      <c r="V868" s="125"/>
      <c r="W868" s="125"/>
    </row>
    <row r="869" spans="1:23" s="25" customFormat="1" ht="65.25" customHeight="1">
      <c r="A869" s="182">
        <v>868</v>
      </c>
      <c r="B869" s="185" t="s">
        <v>2637</v>
      </c>
      <c r="C869" s="223" t="s">
        <v>241</v>
      </c>
      <c r="D869" s="224" t="s">
        <v>11</v>
      </c>
      <c r="E869" s="185"/>
      <c r="F869" s="185" t="s">
        <v>5278</v>
      </c>
      <c r="G869" s="185" t="s">
        <v>6177</v>
      </c>
      <c r="H869" s="185">
        <v>89142715155</v>
      </c>
      <c r="I869" s="121" t="s">
        <v>6178</v>
      </c>
      <c r="J869" s="185" t="s">
        <v>5279</v>
      </c>
      <c r="K869" s="185"/>
      <c r="L869" s="124"/>
      <c r="M869" s="125"/>
      <c r="N869" s="125"/>
      <c r="O869" s="125"/>
      <c r="P869" s="125"/>
      <c r="Q869" s="125"/>
      <c r="R869" s="125"/>
      <c r="S869" s="125"/>
      <c r="T869" s="125"/>
      <c r="U869" s="125"/>
      <c r="V869" s="125"/>
      <c r="W869" s="125"/>
    </row>
    <row r="870" spans="1:23" s="25" customFormat="1" ht="65.25" customHeight="1">
      <c r="A870" s="182">
        <v>869</v>
      </c>
      <c r="B870" s="185" t="s">
        <v>2637</v>
      </c>
      <c r="C870" s="223" t="s">
        <v>241</v>
      </c>
      <c r="D870" s="224" t="s">
        <v>11</v>
      </c>
      <c r="E870" s="185"/>
      <c r="F870" s="185" t="s">
        <v>5280</v>
      </c>
      <c r="G870" s="185" t="s">
        <v>6177</v>
      </c>
      <c r="H870" s="185">
        <v>89142715155</v>
      </c>
      <c r="I870" s="121" t="s">
        <v>6178</v>
      </c>
      <c r="J870" s="185" t="s">
        <v>5281</v>
      </c>
      <c r="K870" s="185"/>
      <c r="L870" s="124"/>
      <c r="M870" s="125"/>
      <c r="N870" s="125"/>
      <c r="O870" s="125"/>
      <c r="P870" s="125"/>
      <c r="Q870" s="125"/>
      <c r="R870" s="125"/>
      <c r="S870" s="125"/>
      <c r="T870" s="125"/>
      <c r="U870" s="125"/>
      <c r="V870" s="125"/>
      <c r="W870" s="125"/>
    </row>
    <row r="871" spans="1:23" s="25" customFormat="1" ht="65.25" customHeight="1">
      <c r="A871" s="182">
        <v>870</v>
      </c>
      <c r="B871" s="185" t="s">
        <v>2637</v>
      </c>
      <c r="C871" s="223" t="s">
        <v>241</v>
      </c>
      <c r="D871" s="224" t="s">
        <v>11</v>
      </c>
      <c r="E871" s="185"/>
      <c r="F871" s="185" t="s">
        <v>5282</v>
      </c>
      <c r="G871" s="185" t="s">
        <v>6177</v>
      </c>
      <c r="H871" s="185">
        <v>89142715155</v>
      </c>
      <c r="I871" s="121" t="s">
        <v>6178</v>
      </c>
      <c r="J871" s="185" t="s">
        <v>5283</v>
      </c>
      <c r="K871" s="185"/>
      <c r="L871" s="124"/>
      <c r="M871" s="125"/>
      <c r="N871" s="125"/>
      <c r="O871" s="125"/>
      <c r="P871" s="125"/>
      <c r="Q871" s="125"/>
      <c r="R871" s="125"/>
      <c r="S871" s="125"/>
      <c r="T871" s="125"/>
      <c r="U871" s="125"/>
      <c r="V871" s="125"/>
      <c r="W871" s="125"/>
    </row>
    <row r="872" spans="1:23" s="25" customFormat="1" ht="65.25" customHeight="1">
      <c r="A872" s="182">
        <v>871</v>
      </c>
      <c r="B872" s="185" t="s">
        <v>2637</v>
      </c>
      <c r="C872" s="223" t="s">
        <v>241</v>
      </c>
      <c r="D872" s="224" t="s">
        <v>11</v>
      </c>
      <c r="E872" s="185"/>
      <c r="F872" s="185" t="s">
        <v>5284</v>
      </c>
      <c r="G872" s="185" t="s">
        <v>6177</v>
      </c>
      <c r="H872" s="185">
        <v>89142715155</v>
      </c>
      <c r="I872" s="121" t="s">
        <v>6178</v>
      </c>
      <c r="J872" s="185" t="s">
        <v>5285</v>
      </c>
      <c r="K872" s="185"/>
      <c r="L872" s="124"/>
      <c r="M872" s="125"/>
      <c r="N872" s="125"/>
      <c r="O872" s="125"/>
      <c r="P872" s="125"/>
      <c r="Q872" s="125"/>
      <c r="R872" s="125"/>
      <c r="S872" s="125"/>
      <c r="T872" s="125"/>
      <c r="U872" s="125"/>
      <c r="V872" s="125"/>
      <c r="W872" s="125"/>
    </row>
    <row r="873" spans="1:23" s="25" customFormat="1" ht="65.25" customHeight="1">
      <c r="A873" s="182">
        <v>872</v>
      </c>
      <c r="B873" s="185" t="s">
        <v>2637</v>
      </c>
      <c r="C873" s="223" t="s">
        <v>241</v>
      </c>
      <c r="D873" s="224" t="s">
        <v>11</v>
      </c>
      <c r="E873" s="185"/>
      <c r="F873" s="185" t="s">
        <v>5286</v>
      </c>
      <c r="G873" s="185" t="s">
        <v>6177</v>
      </c>
      <c r="H873" s="185">
        <v>89142715155</v>
      </c>
      <c r="I873" s="121" t="s">
        <v>6178</v>
      </c>
      <c r="J873" s="185" t="s">
        <v>5287</v>
      </c>
      <c r="K873" s="185"/>
      <c r="L873" s="124"/>
      <c r="M873" s="125"/>
      <c r="N873" s="125"/>
      <c r="O873" s="125"/>
      <c r="P873" s="125"/>
      <c r="Q873" s="125"/>
      <c r="R873" s="125"/>
      <c r="S873" s="125"/>
      <c r="T873" s="125"/>
      <c r="U873" s="125"/>
      <c r="V873" s="125"/>
      <c r="W873" s="125"/>
    </row>
    <row r="874" spans="1:23" s="25" customFormat="1" ht="65.25" customHeight="1">
      <c r="A874" s="182">
        <v>873</v>
      </c>
      <c r="B874" s="185" t="s">
        <v>2637</v>
      </c>
      <c r="C874" s="223" t="s">
        <v>241</v>
      </c>
      <c r="D874" s="224" t="s">
        <v>11</v>
      </c>
      <c r="E874" s="185"/>
      <c r="F874" s="185" t="s">
        <v>5288</v>
      </c>
      <c r="G874" s="185" t="s">
        <v>6177</v>
      </c>
      <c r="H874" s="185">
        <v>89142715155</v>
      </c>
      <c r="I874" s="121" t="s">
        <v>6178</v>
      </c>
      <c r="J874" s="185" t="s">
        <v>5289</v>
      </c>
      <c r="K874" s="185"/>
      <c r="L874" s="124"/>
      <c r="M874" s="125"/>
      <c r="N874" s="125"/>
      <c r="O874" s="125"/>
      <c r="P874" s="125"/>
      <c r="Q874" s="125"/>
      <c r="R874" s="125"/>
      <c r="S874" s="125"/>
      <c r="T874" s="125"/>
      <c r="U874" s="125"/>
      <c r="V874" s="125"/>
      <c r="W874" s="125"/>
    </row>
    <row r="875" spans="1:23" s="25" customFormat="1" ht="65.25" customHeight="1">
      <c r="A875" s="182">
        <v>874</v>
      </c>
      <c r="B875" s="185" t="s">
        <v>2637</v>
      </c>
      <c r="C875" s="223" t="s">
        <v>241</v>
      </c>
      <c r="D875" s="224" t="s">
        <v>11</v>
      </c>
      <c r="E875" s="185"/>
      <c r="F875" s="185" t="s">
        <v>5290</v>
      </c>
      <c r="G875" s="185" t="s">
        <v>6177</v>
      </c>
      <c r="H875" s="185">
        <v>89142715155</v>
      </c>
      <c r="I875" s="121" t="s">
        <v>6178</v>
      </c>
      <c r="J875" s="185" t="s">
        <v>5291</v>
      </c>
      <c r="K875" s="185"/>
      <c r="L875" s="124"/>
      <c r="M875" s="125"/>
      <c r="N875" s="125"/>
      <c r="O875" s="125"/>
      <c r="P875" s="125"/>
      <c r="Q875" s="125"/>
      <c r="R875" s="125"/>
      <c r="S875" s="125"/>
      <c r="T875" s="125"/>
      <c r="U875" s="125"/>
      <c r="V875" s="125"/>
      <c r="W875" s="125"/>
    </row>
    <row r="876" spans="1:23" s="25" customFormat="1" ht="65.25" customHeight="1">
      <c r="A876" s="182">
        <v>875</v>
      </c>
      <c r="B876" s="185" t="s">
        <v>2637</v>
      </c>
      <c r="C876" s="223" t="s">
        <v>241</v>
      </c>
      <c r="D876" s="224" t="s">
        <v>11</v>
      </c>
      <c r="E876" s="185"/>
      <c r="F876" s="185" t="s">
        <v>5292</v>
      </c>
      <c r="G876" s="185" t="s">
        <v>6177</v>
      </c>
      <c r="H876" s="185">
        <v>89142715155</v>
      </c>
      <c r="I876" s="121" t="s">
        <v>6178</v>
      </c>
      <c r="J876" s="185" t="s">
        <v>5293</v>
      </c>
      <c r="K876" s="185"/>
      <c r="L876" s="124"/>
      <c r="M876" s="125"/>
      <c r="N876" s="125"/>
      <c r="O876" s="125"/>
      <c r="P876" s="125"/>
      <c r="Q876" s="125"/>
      <c r="R876" s="125"/>
      <c r="S876" s="125"/>
      <c r="T876" s="125"/>
      <c r="U876" s="125"/>
      <c r="V876" s="125"/>
      <c r="W876" s="125"/>
    </row>
    <row r="877" spans="1:23" s="25" customFormat="1" ht="65.25" customHeight="1">
      <c r="A877" s="182">
        <v>876</v>
      </c>
      <c r="B877" s="185" t="s">
        <v>2637</v>
      </c>
      <c r="C877" s="223" t="s">
        <v>241</v>
      </c>
      <c r="D877" s="224" t="s">
        <v>11</v>
      </c>
      <c r="E877" s="185"/>
      <c r="F877" s="185" t="s">
        <v>5294</v>
      </c>
      <c r="G877" s="185" t="s">
        <v>6177</v>
      </c>
      <c r="H877" s="185">
        <v>89142715155</v>
      </c>
      <c r="I877" s="121" t="s">
        <v>6178</v>
      </c>
      <c r="J877" s="185" t="s">
        <v>5295</v>
      </c>
      <c r="K877" s="185"/>
      <c r="L877" s="124"/>
      <c r="M877" s="125"/>
      <c r="N877" s="125"/>
      <c r="O877" s="125"/>
      <c r="P877" s="125"/>
      <c r="Q877" s="125"/>
      <c r="R877" s="125"/>
      <c r="S877" s="125"/>
      <c r="T877" s="125"/>
      <c r="U877" s="125"/>
      <c r="V877" s="125"/>
      <c r="W877" s="125"/>
    </row>
    <row r="878" spans="1:23" s="25" customFormat="1" ht="65.25" customHeight="1">
      <c r="A878" s="182">
        <v>877</v>
      </c>
      <c r="B878" s="185" t="s">
        <v>2637</v>
      </c>
      <c r="C878" s="223" t="s">
        <v>241</v>
      </c>
      <c r="D878" s="224" t="s">
        <v>11</v>
      </c>
      <c r="E878" s="185"/>
      <c r="F878" s="185" t="s">
        <v>5296</v>
      </c>
      <c r="G878" s="185" t="s">
        <v>6177</v>
      </c>
      <c r="H878" s="185">
        <v>89142715155</v>
      </c>
      <c r="I878" s="121" t="s">
        <v>6178</v>
      </c>
      <c r="J878" s="185" t="s">
        <v>5297</v>
      </c>
      <c r="K878" s="185"/>
      <c r="L878" s="124"/>
      <c r="M878" s="125"/>
      <c r="N878" s="125"/>
      <c r="O878" s="125"/>
      <c r="P878" s="125"/>
      <c r="Q878" s="125"/>
      <c r="R878" s="125"/>
      <c r="S878" s="125"/>
      <c r="T878" s="125"/>
      <c r="U878" s="125"/>
      <c r="V878" s="125"/>
      <c r="W878" s="125"/>
    </row>
    <row r="879" spans="1:23" s="25" customFormat="1" ht="65.25" customHeight="1">
      <c r="A879" s="182">
        <v>878</v>
      </c>
      <c r="B879" s="185" t="s">
        <v>2637</v>
      </c>
      <c r="C879" s="223" t="s">
        <v>241</v>
      </c>
      <c r="D879" s="224" t="s">
        <v>11</v>
      </c>
      <c r="E879" s="185"/>
      <c r="F879" s="185" t="s">
        <v>5298</v>
      </c>
      <c r="G879" s="185" t="s">
        <v>6177</v>
      </c>
      <c r="H879" s="185">
        <v>89142715155</v>
      </c>
      <c r="I879" s="121" t="s">
        <v>6178</v>
      </c>
      <c r="J879" s="185" t="s">
        <v>5299</v>
      </c>
      <c r="K879" s="185"/>
      <c r="L879" s="124"/>
      <c r="M879" s="125"/>
      <c r="N879" s="125"/>
      <c r="O879" s="125"/>
      <c r="P879" s="125"/>
      <c r="Q879" s="125"/>
      <c r="R879" s="125"/>
      <c r="S879" s="125"/>
      <c r="T879" s="125"/>
      <c r="U879" s="125"/>
      <c r="V879" s="125"/>
      <c r="W879" s="125"/>
    </row>
    <row r="880" spans="1:23" s="25" customFormat="1" ht="65.25" customHeight="1">
      <c r="A880" s="182">
        <v>879</v>
      </c>
      <c r="B880" s="185" t="s">
        <v>2637</v>
      </c>
      <c r="C880" s="223" t="s">
        <v>241</v>
      </c>
      <c r="D880" s="224" t="s">
        <v>11</v>
      </c>
      <c r="E880" s="185"/>
      <c r="F880" s="185" t="s">
        <v>5300</v>
      </c>
      <c r="G880" s="185" t="s">
        <v>6177</v>
      </c>
      <c r="H880" s="185">
        <v>89142715155</v>
      </c>
      <c r="I880" s="121" t="s">
        <v>6178</v>
      </c>
      <c r="J880" s="185" t="s">
        <v>5301</v>
      </c>
      <c r="K880" s="185"/>
      <c r="L880" s="124"/>
      <c r="M880" s="125"/>
      <c r="N880" s="125"/>
      <c r="O880" s="125"/>
      <c r="P880" s="125"/>
      <c r="Q880" s="125"/>
      <c r="R880" s="125"/>
      <c r="S880" s="125"/>
      <c r="T880" s="125"/>
      <c r="U880" s="125"/>
      <c r="V880" s="125"/>
      <c r="W880" s="125"/>
    </row>
    <row r="881" spans="1:23" s="25" customFormat="1" ht="65.25" customHeight="1">
      <c r="A881" s="182">
        <v>880</v>
      </c>
      <c r="B881" s="185" t="s">
        <v>2637</v>
      </c>
      <c r="C881" s="223" t="s">
        <v>241</v>
      </c>
      <c r="D881" s="224" t="s">
        <v>11</v>
      </c>
      <c r="E881" s="185"/>
      <c r="F881" s="185" t="s">
        <v>5302</v>
      </c>
      <c r="G881" s="185" t="s">
        <v>6177</v>
      </c>
      <c r="H881" s="185">
        <v>89142715155</v>
      </c>
      <c r="I881" s="121" t="s">
        <v>6178</v>
      </c>
      <c r="J881" s="185" t="s">
        <v>5303</v>
      </c>
      <c r="K881" s="185"/>
      <c r="L881" s="124"/>
      <c r="M881" s="125"/>
      <c r="N881" s="125"/>
      <c r="O881" s="125"/>
      <c r="P881" s="125"/>
      <c r="Q881" s="125"/>
      <c r="R881" s="125"/>
      <c r="S881" s="125"/>
      <c r="T881" s="125"/>
      <c r="U881" s="125"/>
      <c r="V881" s="125"/>
      <c r="W881" s="125"/>
    </row>
    <row r="882" spans="1:23" s="25" customFormat="1" ht="65.25" customHeight="1">
      <c r="A882" s="182">
        <v>881</v>
      </c>
      <c r="B882" s="185" t="s">
        <v>2637</v>
      </c>
      <c r="C882" s="223" t="s">
        <v>241</v>
      </c>
      <c r="D882" s="224" t="s">
        <v>11</v>
      </c>
      <c r="E882" s="185"/>
      <c r="F882" s="185" t="s">
        <v>5304</v>
      </c>
      <c r="G882" s="185" t="s">
        <v>6177</v>
      </c>
      <c r="H882" s="185">
        <v>89142715155</v>
      </c>
      <c r="I882" s="121" t="s">
        <v>6178</v>
      </c>
      <c r="J882" s="185" t="s">
        <v>5305</v>
      </c>
      <c r="K882" s="185"/>
      <c r="L882" s="124"/>
      <c r="M882" s="125"/>
      <c r="N882" s="125"/>
      <c r="O882" s="125"/>
      <c r="P882" s="125"/>
      <c r="Q882" s="125"/>
      <c r="R882" s="125"/>
      <c r="S882" s="125"/>
      <c r="T882" s="125"/>
      <c r="U882" s="125"/>
      <c r="V882" s="125"/>
      <c r="W882" s="125"/>
    </row>
    <row r="883" spans="1:23" s="25" customFormat="1" ht="65.25" customHeight="1">
      <c r="A883" s="182">
        <v>882</v>
      </c>
      <c r="B883" s="185" t="s">
        <v>2637</v>
      </c>
      <c r="C883" s="223" t="s">
        <v>241</v>
      </c>
      <c r="D883" s="224" t="s">
        <v>11</v>
      </c>
      <c r="E883" s="185"/>
      <c r="F883" s="185" t="s">
        <v>5306</v>
      </c>
      <c r="G883" s="185" t="s">
        <v>6177</v>
      </c>
      <c r="H883" s="185">
        <v>89142715155</v>
      </c>
      <c r="I883" s="121" t="s">
        <v>6178</v>
      </c>
      <c r="J883" s="185" t="s">
        <v>5307</v>
      </c>
      <c r="K883" s="185"/>
      <c r="L883" s="124"/>
      <c r="M883" s="125"/>
      <c r="N883" s="125"/>
      <c r="O883" s="125"/>
      <c r="P883" s="125"/>
      <c r="Q883" s="125"/>
      <c r="R883" s="125"/>
      <c r="S883" s="125"/>
      <c r="T883" s="125"/>
      <c r="U883" s="125"/>
      <c r="V883" s="125"/>
      <c r="W883" s="125"/>
    </row>
    <row r="884" spans="1:23" s="25" customFormat="1" ht="65.25" customHeight="1">
      <c r="A884" s="182">
        <v>883</v>
      </c>
      <c r="B884" s="185" t="s">
        <v>2637</v>
      </c>
      <c r="C884" s="223" t="s">
        <v>241</v>
      </c>
      <c r="D884" s="224" t="s">
        <v>11</v>
      </c>
      <c r="E884" s="185"/>
      <c r="F884" s="185" t="s">
        <v>5308</v>
      </c>
      <c r="G884" s="185" t="s">
        <v>6177</v>
      </c>
      <c r="H884" s="185">
        <v>89142715155</v>
      </c>
      <c r="I884" s="121" t="s">
        <v>6178</v>
      </c>
      <c r="J884" s="185" t="s">
        <v>5309</v>
      </c>
      <c r="K884" s="185"/>
      <c r="L884" s="124"/>
      <c r="M884" s="125"/>
      <c r="N884" s="125"/>
      <c r="O884" s="125"/>
      <c r="P884" s="125"/>
      <c r="Q884" s="125"/>
      <c r="R884" s="125"/>
      <c r="S884" s="125"/>
      <c r="T884" s="125"/>
      <c r="U884" s="125"/>
      <c r="V884" s="125"/>
      <c r="W884" s="125"/>
    </row>
    <row r="885" spans="1:23" s="25" customFormat="1" ht="65.25" customHeight="1">
      <c r="A885" s="182">
        <v>884</v>
      </c>
      <c r="B885" s="185" t="s">
        <v>2637</v>
      </c>
      <c r="C885" s="223" t="s">
        <v>241</v>
      </c>
      <c r="D885" s="224" t="s">
        <v>11</v>
      </c>
      <c r="E885" s="185"/>
      <c r="F885" s="185" t="s">
        <v>5310</v>
      </c>
      <c r="G885" s="185" t="s">
        <v>6177</v>
      </c>
      <c r="H885" s="185">
        <v>89142715155</v>
      </c>
      <c r="I885" s="121" t="s">
        <v>6178</v>
      </c>
      <c r="J885" s="185" t="s">
        <v>5311</v>
      </c>
      <c r="K885" s="185"/>
      <c r="L885" s="124"/>
      <c r="M885" s="125"/>
      <c r="N885" s="125"/>
      <c r="O885" s="125"/>
      <c r="P885" s="125"/>
      <c r="Q885" s="125"/>
      <c r="R885" s="125"/>
      <c r="S885" s="125"/>
      <c r="T885" s="125"/>
      <c r="U885" s="125"/>
      <c r="V885" s="125"/>
      <c r="W885" s="125"/>
    </row>
    <row r="886" spans="1:23" s="25" customFormat="1" ht="65.25" customHeight="1">
      <c r="A886" s="182">
        <v>885</v>
      </c>
      <c r="B886" s="185" t="s">
        <v>2637</v>
      </c>
      <c r="C886" s="223" t="s">
        <v>241</v>
      </c>
      <c r="D886" s="224" t="s">
        <v>11</v>
      </c>
      <c r="E886" s="185"/>
      <c r="F886" s="185" t="s">
        <v>5312</v>
      </c>
      <c r="G886" s="185" t="s">
        <v>6177</v>
      </c>
      <c r="H886" s="185">
        <v>89142715155</v>
      </c>
      <c r="I886" s="121" t="s">
        <v>6178</v>
      </c>
      <c r="J886" s="185" t="s">
        <v>5313</v>
      </c>
      <c r="K886" s="185"/>
      <c r="L886" s="124"/>
      <c r="M886" s="125"/>
      <c r="N886" s="125"/>
      <c r="O886" s="125"/>
      <c r="P886" s="125"/>
      <c r="Q886" s="125"/>
      <c r="R886" s="125"/>
      <c r="S886" s="125"/>
      <c r="T886" s="125"/>
      <c r="U886" s="125"/>
      <c r="V886" s="125"/>
      <c r="W886" s="125"/>
    </row>
    <row r="887" spans="1:23" s="25" customFormat="1" ht="65.25" customHeight="1">
      <c r="A887" s="182">
        <v>886</v>
      </c>
      <c r="B887" s="185" t="s">
        <v>2637</v>
      </c>
      <c r="C887" s="223" t="s">
        <v>241</v>
      </c>
      <c r="D887" s="224" t="s">
        <v>11</v>
      </c>
      <c r="E887" s="185"/>
      <c r="F887" s="185" t="s">
        <v>5314</v>
      </c>
      <c r="G887" s="185" t="s">
        <v>6177</v>
      </c>
      <c r="H887" s="185">
        <v>89142715155</v>
      </c>
      <c r="I887" s="121" t="s">
        <v>6178</v>
      </c>
      <c r="J887" s="185" t="s">
        <v>5315</v>
      </c>
      <c r="K887" s="185"/>
      <c r="L887" s="124"/>
      <c r="M887" s="125"/>
      <c r="N887" s="125"/>
      <c r="O887" s="125"/>
      <c r="P887" s="125"/>
      <c r="Q887" s="125"/>
      <c r="R887" s="125"/>
      <c r="S887" s="125"/>
      <c r="T887" s="125"/>
      <c r="U887" s="125"/>
      <c r="V887" s="125"/>
      <c r="W887" s="125"/>
    </row>
    <row r="888" spans="1:23" s="25" customFormat="1" ht="65.25" customHeight="1">
      <c r="A888" s="182">
        <v>887</v>
      </c>
      <c r="B888" s="185" t="s">
        <v>2637</v>
      </c>
      <c r="C888" s="223" t="s">
        <v>241</v>
      </c>
      <c r="D888" s="224" t="s">
        <v>11</v>
      </c>
      <c r="E888" s="185"/>
      <c r="F888" s="185" t="s">
        <v>5316</v>
      </c>
      <c r="G888" s="185" t="s">
        <v>6177</v>
      </c>
      <c r="H888" s="185">
        <v>89142715155</v>
      </c>
      <c r="I888" s="121" t="s">
        <v>6178</v>
      </c>
      <c r="J888" s="185" t="s">
        <v>5317</v>
      </c>
      <c r="K888" s="185"/>
      <c r="L888" s="124"/>
      <c r="M888" s="125"/>
      <c r="N888" s="125"/>
      <c r="O888" s="125"/>
      <c r="P888" s="125"/>
      <c r="Q888" s="125"/>
      <c r="R888" s="125"/>
      <c r="S888" s="125"/>
      <c r="T888" s="125"/>
      <c r="U888" s="125"/>
      <c r="V888" s="125"/>
      <c r="W888" s="125"/>
    </row>
    <row r="889" spans="1:23" s="25" customFormat="1" ht="65.25" customHeight="1">
      <c r="A889" s="182">
        <v>888</v>
      </c>
      <c r="B889" s="185" t="s">
        <v>2637</v>
      </c>
      <c r="C889" s="223" t="s">
        <v>241</v>
      </c>
      <c r="D889" s="224" t="s">
        <v>11</v>
      </c>
      <c r="E889" s="185"/>
      <c r="F889" s="185" t="s">
        <v>5318</v>
      </c>
      <c r="G889" s="185" t="s">
        <v>6177</v>
      </c>
      <c r="H889" s="185">
        <v>89142715155</v>
      </c>
      <c r="I889" s="121" t="s">
        <v>6178</v>
      </c>
      <c r="J889" s="185" t="s">
        <v>5319</v>
      </c>
      <c r="K889" s="185"/>
      <c r="L889" s="124"/>
      <c r="M889" s="125"/>
      <c r="N889" s="125"/>
      <c r="O889" s="125"/>
      <c r="P889" s="125"/>
      <c r="Q889" s="125"/>
      <c r="R889" s="125"/>
      <c r="S889" s="125"/>
      <c r="T889" s="125"/>
      <c r="U889" s="125"/>
      <c r="V889" s="125"/>
      <c r="W889" s="125"/>
    </row>
    <row r="890" spans="1:23" s="25" customFormat="1" ht="65.25" customHeight="1">
      <c r="A890" s="182">
        <v>889</v>
      </c>
      <c r="B890" s="185" t="s">
        <v>2637</v>
      </c>
      <c r="C890" s="223" t="s">
        <v>241</v>
      </c>
      <c r="D890" s="224" t="s">
        <v>11</v>
      </c>
      <c r="E890" s="185"/>
      <c r="F890" s="185" t="s">
        <v>5320</v>
      </c>
      <c r="G890" s="185" t="s">
        <v>6177</v>
      </c>
      <c r="H890" s="185">
        <v>89142715155</v>
      </c>
      <c r="I890" s="121" t="s">
        <v>6178</v>
      </c>
      <c r="J890" s="185" t="s">
        <v>5321</v>
      </c>
      <c r="K890" s="185"/>
      <c r="L890" s="124"/>
      <c r="M890" s="125"/>
      <c r="N890" s="125"/>
      <c r="O890" s="125"/>
      <c r="P890" s="125"/>
      <c r="Q890" s="125"/>
      <c r="R890" s="125"/>
      <c r="S890" s="125"/>
      <c r="T890" s="125"/>
      <c r="U890" s="125"/>
      <c r="V890" s="125"/>
      <c r="W890" s="125"/>
    </row>
    <row r="891" spans="1:23" s="25" customFormat="1" ht="65.25" customHeight="1">
      <c r="A891" s="182">
        <v>890</v>
      </c>
      <c r="B891" s="185" t="s">
        <v>2637</v>
      </c>
      <c r="C891" s="223" t="s">
        <v>241</v>
      </c>
      <c r="D891" s="224" t="s">
        <v>11</v>
      </c>
      <c r="E891" s="185"/>
      <c r="F891" s="185" t="s">
        <v>5322</v>
      </c>
      <c r="G891" s="185" t="s">
        <v>6177</v>
      </c>
      <c r="H891" s="185">
        <v>89142715155</v>
      </c>
      <c r="I891" s="121" t="s">
        <v>6178</v>
      </c>
      <c r="J891" s="185" t="s">
        <v>5323</v>
      </c>
      <c r="K891" s="185"/>
      <c r="L891" s="124"/>
      <c r="M891" s="125"/>
      <c r="N891" s="125"/>
      <c r="O891" s="125"/>
      <c r="P891" s="125"/>
      <c r="Q891" s="125"/>
      <c r="R891" s="125"/>
      <c r="S891" s="125"/>
      <c r="T891" s="125"/>
      <c r="U891" s="125"/>
      <c r="V891" s="125"/>
      <c r="W891" s="125"/>
    </row>
    <row r="892" spans="1:23" s="25" customFormat="1" ht="65.25" customHeight="1">
      <c r="A892" s="182">
        <v>891</v>
      </c>
      <c r="B892" s="185" t="s">
        <v>2637</v>
      </c>
      <c r="C892" s="223" t="s">
        <v>241</v>
      </c>
      <c r="D892" s="224" t="s">
        <v>11</v>
      </c>
      <c r="E892" s="185"/>
      <c r="F892" s="185" t="s">
        <v>5324</v>
      </c>
      <c r="G892" s="185" t="s">
        <v>6177</v>
      </c>
      <c r="H892" s="185">
        <v>89142715155</v>
      </c>
      <c r="I892" s="121" t="s">
        <v>6178</v>
      </c>
      <c r="J892" s="185" t="s">
        <v>5325</v>
      </c>
      <c r="K892" s="185"/>
      <c r="L892" s="124"/>
      <c r="M892" s="125"/>
      <c r="N892" s="125"/>
      <c r="O892" s="125"/>
      <c r="P892" s="125"/>
      <c r="Q892" s="125"/>
      <c r="R892" s="125"/>
      <c r="S892" s="125"/>
      <c r="T892" s="125"/>
      <c r="U892" s="125"/>
      <c r="V892" s="125"/>
      <c r="W892" s="125"/>
    </row>
    <row r="893" spans="1:23" s="25" customFormat="1" ht="65.25" customHeight="1">
      <c r="A893" s="182">
        <v>892</v>
      </c>
      <c r="B893" s="185" t="s">
        <v>2637</v>
      </c>
      <c r="C893" s="223" t="s">
        <v>241</v>
      </c>
      <c r="D893" s="224" t="s">
        <v>11</v>
      </c>
      <c r="E893" s="185"/>
      <c r="F893" s="185" t="s">
        <v>5326</v>
      </c>
      <c r="G893" s="185" t="s">
        <v>6177</v>
      </c>
      <c r="H893" s="185">
        <v>89142715155</v>
      </c>
      <c r="I893" s="121" t="s">
        <v>6178</v>
      </c>
      <c r="J893" s="185" t="s">
        <v>5327</v>
      </c>
      <c r="K893" s="185"/>
      <c r="L893" s="124"/>
      <c r="M893" s="125"/>
      <c r="N893" s="125"/>
      <c r="O893" s="125"/>
      <c r="P893" s="125"/>
      <c r="Q893" s="125"/>
      <c r="R893" s="125"/>
      <c r="S893" s="125"/>
      <c r="T893" s="125"/>
      <c r="U893" s="125"/>
      <c r="V893" s="125"/>
      <c r="W893" s="125"/>
    </row>
    <row r="894" spans="1:23" s="25" customFormat="1" ht="65.25" customHeight="1">
      <c r="A894" s="182">
        <v>893</v>
      </c>
      <c r="B894" s="185" t="s">
        <v>2637</v>
      </c>
      <c r="C894" s="223" t="s">
        <v>241</v>
      </c>
      <c r="D894" s="224" t="s">
        <v>11</v>
      </c>
      <c r="E894" s="185"/>
      <c r="F894" s="185" t="s">
        <v>6463</v>
      </c>
      <c r="G894" s="185" t="s">
        <v>6177</v>
      </c>
      <c r="H894" s="185">
        <v>89142715155</v>
      </c>
      <c r="I894" s="121" t="s">
        <v>6178</v>
      </c>
      <c r="J894" s="185" t="s">
        <v>5328</v>
      </c>
      <c r="K894" s="185"/>
      <c r="L894" s="124"/>
      <c r="M894" s="125"/>
      <c r="N894" s="125"/>
      <c r="O894" s="125"/>
      <c r="P894" s="125"/>
      <c r="Q894" s="125"/>
      <c r="R894" s="125"/>
      <c r="S894" s="125"/>
      <c r="T894" s="125"/>
      <c r="U894" s="125"/>
      <c r="V894" s="125"/>
      <c r="W894" s="125"/>
    </row>
    <row r="895" spans="1:23" s="25" customFormat="1" ht="65.25" customHeight="1">
      <c r="A895" s="182">
        <v>894</v>
      </c>
      <c r="B895" s="185" t="s">
        <v>2637</v>
      </c>
      <c r="C895" s="223" t="s">
        <v>241</v>
      </c>
      <c r="D895" s="224" t="s">
        <v>11</v>
      </c>
      <c r="E895" s="185"/>
      <c r="F895" s="185" t="s">
        <v>5329</v>
      </c>
      <c r="G895" s="185" t="s">
        <v>6177</v>
      </c>
      <c r="H895" s="185">
        <v>89142715155</v>
      </c>
      <c r="I895" s="121" t="s">
        <v>6178</v>
      </c>
      <c r="J895" s="185" t="s">
        <v>5330</v>
      </c>
      <c r="K895" s="185"/>
      <c r="L895" s="124"/>
      <c r="M895" s="125"/>
      <c r="N895" s="125"/>
      <c r="O895" s="125"/>
      <c r="P895" s="125"/>
      <c r="Q895" s="125"/>
      <c r="R895" s="125"/>
      <c r="S895" s="125"/>
      <c r="T895" s="125"/>
      <c r="U895" s="125"/>
      <c r="V895" s="125"/>
      <c r="W895" s="125"/>
    </row>
    <row r="896" spans="1:23" s="25" customFormat="1" ht="65.25" customHeight="1">
      <c r="A896" s="182">
        <v>895</v>
      </c>
      <c r="B896" s="185" t="s">
        <v>2637</v>
      </c>
      <c r="C896" s="223" t="s">
        <v>241</v>
      </c>
      <c r="D896" s="224" t="s">
        <v>11</v>
      </c>
      <c r="E896" s="185"/>
      <c r="F896" s="185" t="s">
        <v>5329</v>
      </c>
      <c r="G896" s="185" t="s">
        <v>6177</v>
      </c>
      <c r="H896" s="185">
        <v>89142715155</v>
      </c>
      <c r="I896" s="121" t="s">
        <v>6178</v>
      </c>
      <c r="J896" s="185" t="s">
        <v>5330</v>
      </c>
      <c r="K896" s="185"/>
      <c r="L896" s="124"/>
      <c r="M896" s="125"/>
      <c r="N896" s="125"/>
      <c r="O896" s="125"/>
      <c r="P896" s="125"/>
      <c r="Q896" s="125"/>
      <c r="R896" s="125"/>
      <c r="S896" s="125"/>
      <c r="T896" s="125"/>
      <c r="U896" s="125"/>
      <c r="V896" s="125"/>
      <c r="W896" s="125"/>
    </row>
    <row r="897" spans="1:23" s="25" customFormat="1" ht="65.25" customHeight="1">
      <c r="A897" s="182">
        <v>896</v>
      </c>
      <c r="B897" s="185" t="s">
        <v>2637</v>
      </c>
      <c r="C897" s="223" t="s">
        <v>241</v>
      </c>
      <c r="D897" s="224" t="s">
        <v>11</v>
      </c>
      <c r="E897" s="185"/>
      <c r="F897" s="185" t="s">
        <v>6464</v>
      </c>
      <c r="G897" s="185" t="s">
        <v>6177</v>
      </c>
      <c r="H897" s="185">
        <v>89142715155</v>
      </c>
      <c r="I897" s="121" t="s">
        <v>6178</v>
      </c>
      <c r="J897" s="185" t="s">
        <v>5331</v>
      </c>
      <c r="K897" s="185"/>
      <c r="L897" s="124"/>
      <c r="M897" s="125"/>
      <c r="N897" s="125"/>
      <c r="O897" s="125"/>
      <c r="P897" s="125"/>
      <c r="Q897" s="125"/>
      <c r="R897" s="125"/>
      <c r="S897" s="125"/>
      <c r="T897" s="125"/>
      <c r="U897" s="125"/>
      <c r="V897" s="125"/>
      <c r="W897" s="125"/>
    </row>
    <row r="898" spans="1:23" s="25" customFormat="1" ht="65.25" customHeight="1">
      <c r="A898" s="182">
        <v>897</v>
      </c>
      <c r="B898" s="185" t="s">
        <v>2637</v>
      </c>
      <c r="C898" s="223" t="s">
        <v>241</v>
      </c>
      <c r="D898" s="224" t="s">
        <v>11</v>
      </c>
      <c r="E898" s="185"/>
      <c r="F898" s="185" t="s">
        <v>5332</v>
      </c>
      <c r="G898" s="185" t="s">
        <v>6177</v>
      </c>
      <c r="H898" s="185">
        <v>89142715155</v>
      </c>
      <c r="I898" s="121" t="s">
        <v>6178</v>
      </c>
      <c r="J898" s="185" t="s">
        <v>5333</v>
      </c>
      <c r="K898" s="185"/>
      <c r="L898" s="124"/>
      <c r="M898" s="125"/>
      <c r="N898" s="125"/>
      <c r="O898" s="125"/>
      <c r="P898" s="125"/>
      <c r="Q898" s="125"/>
      <c r="R898" s="125"/>
      <c r="S898" s="125"/>
      <c r="T898" s="125"/>
      <c r="U898" s="125"/>
      <c r="V898" s="125"/>
      <c r="W898" s="125"/>
    </row>
    <row r="899" spans="1:23" s="25" customFormat="1" ht="65.25" customHeight="1">
      <c r="A899" s="182">
        <v>898</v>
      </c>
      <c r="B899" s="185" t="s">
        <v>2637</v>
      </c>
      <c r="C899" s="223" t="s">
        <v>241</v>
      </c>
      <c r="D899" s="224" t="s">
        <v>11</v>
      </c>
      <c r="E899" s="185"/>
      <c r="F899" s="185" t="s">
        <v>5334</v>
      </c>
      <c r="G899" s="185" t="s">
        <v>6177</v>
      </c>
      <c r="H899" s="185">
        <v>89142715155</v>
      </c>
      <c r="I899" s="121" t="s">
        <v>6178</v>
      </c>
      <c r="J899" s="185" t="s">
        <v>5335</v>
      </c>
      <c r="K899" s="185"/>
      <c r="L899" s="124"/>
      <c r="M899" s="125"/>
      <c r="N899" s="125"/>
      <c r="O899" s="125"/>
      <c r="P899" s="125"/>
      <c r="Q899" s="125"/>
      <c r="R899" s="125"/>
      <c r="S899" s="125"/>
      <c r="T899" s="125"/>
      <c r="U899" s="125"/>
      <c r="V899" s="125"/>
      <c r="W899" s="125"/>
    </row>
    <row r="900" spans="1:23" s="25" customFormat="1" ht="65.25" customHeight="1">
      <c r="A900" s="182">
        <v>899</v>
      </c>
      <c r="B900" s="185" t="s">
        <v>2637</v>
      </c>
      <c r="C900" s="223" t="s">
        <v>241</v>
      </c>
      <c r="D900" s="224" t="s">
        <v>11</v>
      </c>
      <c r="E900" s="185"/>
      <c r="F900" s="185" t="s">
        <v>5336</v>
      </c>
      <c r="G900" s="185" t="s">
        <v>6177</v>
      </c>
      <c r="H900" s="185">
        <v>89142715155</v>
      </c>
      <c r="I900" s="121" t="s">
        <v>6178</v>
      </c>
      <c r="J900" s="185" t="s">
        <v>5337</v>
      </c>
      <c r="K900" s="185"/>
      <c r="L900" s="124"/>
      <c r="M900" s="125"/>
      <c r="N900" s="125"/>
      <c r="O900" s="125"/>
      <c r="P900" s="125"/>
      <c r="Q900" s="125"/>
      <c r="R900" s="125"/>
      <c r="S900" s="125"/>
      <c r="T900" s="125"/>
      <c r="U900" s="125"/>
      <c r="V900" s="125"/>
      <c r="W900" s="125"/>
    </row>
    <row r="901" spans="1:23" s="25" customFormat="1" ht="65.25" customHeight="1">
      <c r="A901" s="182">
        <v>900</v>
      </c>
      <c r="B901" s="185" t="s">
        <v>2637</v>
      </c>
      <c r="C901" s="223" t="s">
        <v>241</v>
      </c>
      <c r="D901" s="224" t="s">
        <v>11</v>
      </c>
      <c r="E901" s="185"/>
      <c r="F901" s="185" t="s">
        <v>5338</v>
      </c>
      <c r="G901" s="185" t="s">
        <v>6177</v>
      </c>
      <c r="H901" s="185">
        <v>89142715155</v>
      </c>
      <c r="I901" s="121" t="s">
        <v>6178</v>
      </c>
      <c r="J901" s="185" t="s">
        <v>5339</v>
      </c>
      <c r="K901" s="185"/>
      <c r="L901" s="124"/>
      <c r="M901" s="125"/>
      <c r="N901" s="125"/>
      <c r="O901" s="125"/>
      <c r="P901" s="125"/>
      <c r="Q901" s="125"/>
      <c r="R901" s="125"/>
      <c r="S901" s="125"/>
      <c r="T901" s="125"/>
      <c r="U901" s="125"/>
      <c r="V901" s="125"/>
      <c r="W901" s="125"/>
    </row>
    <row r="902" spans="1:23" s="25" customFormat="1" ht="65.25" customHeight="1">
      <c r="A902" s="182">
        <v>901</v>
      </c>
      <c r="B902" s="185" t="s">
        <v>2637</v>
      </c>
      <c r="C902" s="223" t="s">
        <v>241</v>
      </c>
      <c r="D902" s="224" t="s">
        <v>11</v>
      </c>
      <c r="E902" s="185"/>
      <c r="F902" s="185" t="s">
        <v>5340</v>
      </c>
      <c r="G902" s="185" t="s">
        <v>6177</v>
      </c>
      <c r="H902" s="185">
        <v>89142715155</v>
      </c>
      <c r="I902" s="121" t="s">
        <v>6178</v>
      </c>
      <c r="J902" s="185" t="s">
        <v>5341</v>
      </c>
      <c r="K902" s="185"/>
      <c r="L902" s="124"/>
      <c r="M902" s="125"/>
      <c r="N902" s="125"/>
      <c r="O902" s="125"/>
      <c r="P902" s="125"/>
      <c r="Q902" s="125"/>
      <c r="R902" s="125"/>
      <c r="S902" s="125"/>
      <c r="T902" s="125"/>
      <c r="U902" s="125"/>
      <c r="V902" s="125"/>
      <c r="W902" s="125"/>
    </row>
    <row r="903" spans="1:23" s="25" customFormat="1" ht="65.25" customHeight="1">
      <c r="A903" s="182">
        <v>902</v>
      </c>
      <c r="B903" s="185" t="s">
        <v>2637</v>
      </c>
      <c r="C903" s="223" t="s">
        <v>241</v>
      </c>
      <c r="D903" s="224" t="s">
        <v>11</v>
      </c>
      <c r="E903" s="185"/>
      <c r="F903" s="185" t="s">
        <v>5342</v>
      </c>
      <c r="G903" s="185" t="s">
        <v>6177</v>
      </c>
      <c r="H903" s="185">
        <v>89142715155</v>
      </c>
      <c r="I903" s="121" t="s">
        <v>6178</v>
      </c>
      <c r="J903" s="185" t="s">
        <v>5343</v>
      </c>
      <c r="K903" s="185"/>
      <c r="L903" s="124"/>
      <c r="M903" s="125"/>
      <c r="N903" s="125"/>
      <c r="O903" s="125"/>
      <c r="P903" s="125"/>
      <c r="Q903" s="125"/>
      <c r="R903" s="125"/>
      <c r="S903" s="125"/>
      <c r="T903" s="125"/>
      <c r="U903" s="125"/>
      <c r="V903" s="125"/>
      <c r="W903" s="125"/>
    </row>
    <row r="904" spans="1:23" s="25" customFormat="1" ht="65.25" customHeight="1">
      <c r="A904" s="182">
        <v>903</v>
      </c>
      <c r="B904" s="185" t="s">
        <v>2637</v>
      </c>
      <c r="C904" s="223" t="s">
        <v>241</v>
      </c>
      <c r="D904" s="224" t="s">
        <v>11</v>
      </c>
      <c r="E904" s="185"/>
      <c r="F904" s="185" t="s">
        <v>5344</v>
      </c>
      <c r="G904" s="185" t="s">
        <v>6177</v>
      </c>
      <c r="H904" s="185">
        <v>89142715155</v>
      </c>
      <c r="I904" s="121" t="s">
        <v>6178</v>
      </c>
      <c r="J904" s="185" t="s">
        <v>5345</v>
      </c>
      <c r="K904" s="185"/>
      <c r="L904" s="124"/>
      <c r="M904" s="125"/>
      <c r="N904" s="125"/>
      <c r="O904" s="125"/>
      <c r="P904" s="125"/>
      <c r="Q904" s="125"/>
      <c r="R904" s="125"/>
      <c r="S904" s="125"/>
      <c r="T904" s="125"/>
      <c r="U904" s="125"/>
      <c r="V904" s="125"/>
      <c r="W904" s="125"/>
    </row>
    <row r="905" spans="1:23" s="25" customFormat="1" ht="65.25" customHeight="1">
      <c r="A905" s="182">
        <v>904</v>
      </c>
      <c r="B905" s="185" t="s">
        <v>2637</v>
      </c>
      <c r="C905" s="223" t="s">
        <v>241</v>
      </c>
      <c r="D905" s="224" t="s">
        <v>11</v>
      </c>
      <c r="E905" s="185"/>
      <c r="F905" s="185" t="s">
        <v>5346</v>
      </c>
      <c r="G905" s="185" t="s">
        <v>6177</v>
      </c>
      <c r="H905" s="185">
        <v>89142715155</v>
      </c>
      <c r="I905" s="121" t="s">
        <v>6178</v>
      </c>
      <c r="J905" s="185" t="s">
        <v>5347</v>
      </c>
      <c r="K905" s="185"/>
      <c r="L905" s="124"/>
      <c r="M905" s="125"/>
      <c r="N905" s="125"/>
      <c r="O905" s="125"/>
      <c r="P905" s="125"/>
      <c r="Q905" s="125"/>
      <c r="R905" s="125"/>
      <c r="S905" s="125"/>
      <c r="T905" s="125"/>
      <c r="U905" s="125"/>
      <c r="V905" s="125"/>
      <c r="W905" s="125"/>
    </row>
    <row r="906" spans="1:23" s="25" customFormat="1" ht="65.25" customHeight="1">
      <c r="A906" s="182">
        <v>905</v>
      </c>
      <c r="B906" s="185" t="s">
        <v>2637</v>
      </c>
      <c r="C906" s="223" t="s">
        <v>241</v>
      </c>
      <c r="D906" s="224" t="s">
        <v>11</v>
      </c>
      <c r="E906" s="185"/>
      <c r="F906" s="185" t="s">
        <v>5348</v>
      </c>
      <c r="G906" s="185" t="s">
        <v>6177</v>
      </c>
      <c r="H906" s="185">
        <v>89142715155</v>
      </c>
      <c r="I906" s="121" t="s">
        <v>6178</v>
      </c>
      <c r="J906" s="185" t="s">
        <v>5349</v>
      </c>
      <c r="K906" s="185"/>
      <c r="L906" s="124"/>
      <c r="M906" s="125"/>
      <c r="N906" s="125"/>
      <c r="O906" s="125"/>
      <c r="P906" s="125"/>
      <c r="Q906" s="125"/>
      <c r="R906" s="125"/>
      <c r="S906" s="125"/>
      <c r="T906" s="125"/>
      <c r="U906" s="125"/>
      <c r="V906" s="125"/>
      <c r="W906" s="125"/>
    </row>
    <row r="907" spans="1:23" s="25" customFormat="1" ht="65.25" customHeight="1">
      <c r="A907" s="182">
        <v>906</v>
      </c>
      <c r="B907" s="185" t="s">
        <v>2637</v>
      </c>
      <c r="C907" s="223" t="s">
        <v>241</v>
      </c>
      <c r="D907" s="224" t="s">
        <v>11</v>
      </c>
      <c r="E907" s="185"/>
      <c r="F907" s="185" t="s">
        <v>5350</v>
      </c>
      <c r="G907" s="185" t="s">
        <v>6177</v>
      </c>
      <c r="H907" s="185">
        <v>89142715155</v>
      </c>
      <c r="I907" s="121" t="s">
        <v>6178</v>
      </c>
      <c r="J907" s="185" t="s">
        <v>5351</v>
      </c>
      <c r="K907" s="185"/>
      <c r="L907" s="124"/>
      <c r="M907" s="125"/>
      <c r="N907" s="125"/>
      <c r="O907" s="125"/>
      <c r="P907" s="125"/>
      <c r="Q907" s="125"/>
      <c r="R907" s="125"/>
      <c r="S907" s="125"/>
      <c r="T907" s="125"/>
      <c r="U907" s="125"/>
      <c r="V907" s="125"/>
      <c r="W907" s="125"/>
    </row>
    <row r="908" spans="1:23" s="25" customFormat="1" ht="65.25" customHeight="1">
      <c r="A908" s="182">
        <v>907</v>
      </c>
      <c r="B908" s="185" t="s">
        <v>2637</v>
      </c>
      <c r="C908" s="223" t="s">
        <v>241</v>
      </c>
      <c r="D908" s="224" t="s">
        <v>11</v>
      </c>
      <c r="E908" s="185"/>
      <c r="F908" s="185" t="s">
        <v>5352</v>
      </c>
      <c r="G908" s="185" t="s">
        <v>6177</v>
      </c>
      <c r="H908" s="185">
        <v>89142715155</v>
      </c>
      <c r="I908" s="121" t="s">
        <v>6178</v>
      </c>
      <c r="J908" s="185" t="s">
        <v>5353</v>
      </c>
      <c r="K908" s="185"/>
      <c r="L908" s="124"/>
      <c r="M908" s="125"/>
      <c r="N908" s="125"/>
      <c r="O908" s="125"/>
      <c r="P908" s="125"/>
      <c r="Q908" s="125"/>
      <c r="R908" s="125"/>
      <c r="S908" s="125"/>
      <c r="T908" s="125"/>
      <c r="U908" s="125"/>
      <c r="V908" s="125"/>
      <c r="W908" s="125"/>
    </row>
    <row r="909" spans="1:23" s="25" customFormat="1" ht="65.25" customHeight="1">
      <c r="A909" s="182">
        <v>908</v>
      </c>
      <c r="B909" s="185" t="s">
        <v>2637</v>
      </c>
      <c r="C909" s="223" t="s">
        <v>241</v>
      </c>
      <c r="D909" s="224" t="s">
        <v>11</v>
      </c>
      <c r="E909" s="185"/>
      <c r="F909" s="185" t="s">
        <v>5354</v>
      </c>
      <c r="G909" s="185" t="s">
        <v>6177</v>
      </c>
      <c r="H909" s="185">
        <v>89142715155</v>
      </c>
      <c r="I909" s="121" t="s">
        <v>6178</v>
      </c>
      <c r="J909" s="185" t="s">
        <v>5355</v>
      </c>
      <c r="K909" s="185"/>
      <c r="L909" s="124"/>
      <c r="M909" s="125"/>
      <c r="N909" s="125"/>
      <c r="O909" s="125"/>
      <c r="P909" s="125"/>
      <c r="Q909" s="125"/>
      <c r="R909" s="125"/>
      <c r="S909" s="125"/>
      <c r="T909" s="125"/>
      <c r="U909" s="125"/>
      <c r="V909" s="125"/>
      <c r="W909" s="125"/>
    </row>
    <row r="910" spans="1:23" s="25" customFormat="1" ht="65.25" customHeight="1">
      <c r="A910" s="182">
        <v>909</v>
      </c>
      <c r="B910" s="185" t="s">
        <v>2637</v>
      </c>
      <c r="C910" s="223" t="s">
        <v>241</v>
      </c>
      <c r="D910" s="224" t="s">
        <v>11</v>
      </c>
      <c r="E910" s="185"/>
      <c r="F910" s="185" t="s">
        <v>5356</v>
      </c>
      <c r="G910" s="185" t="s">
        <v>6177</v>
      </c>
      <c r="H910" s="185">
        <v>89142715155</v>
      </c>
      <c r="I910" s="121" t="s">
        <v>6178</v>
      </c>
      <c r="J910" s="185" t="s">
        <v>5357</v>
      </c>
      <c r="K910" s="185"/>
      <c r="L910" s="124"/>
      <c r="M910" s="125"/>
      <c r="N910" s="125"/>
      <c r="O910" s="125"/>
      <c r="P910" s="125"/>
      <c r="Q910" s="125"/>
      <c r="R910" s="125"/>
      <c r="S910" s="125"/>
      <c r="T910" s="125"/>
      <c r="U910" s="125"/>
      <c r="V910" s="125"/>
      <c r="W910" s="125"/>
    </row>
    <row r="911" spans="1:23" s="25" customFormat="1" ht="65.25" customHeight="1">
      <c r="A911" s="182">
        <v>910</v>
      </c>
      <c r="B911" s="185" t="s">
        <v>2637</v>
      </c>
      <c r="C911" s="223" t="s">
        <v>241</v>
      </c>
      <c r="D911" s="224" t="s">
        <v>11</v>
      </c>
      <c r="E911" s="185"/>
      <c r="F911" s="185" t="s">
        <v>6465</v>
      </c>
      <c r="G911" s="185" t="s">
        <v>6177</v>
      </c>
      <c r="H911" s="185">
        <v>89142715155</v>
      </c>
      <c r="I911" s="121" t="s">
        <v>6178</v>
      </c>
      <c r="J911" s="185" t="s">
        <v>5358</v>
      </c>
      <c r="K911" s="185"/>
      <c r="L911" s="124"/>
      <c r="M911" s="125"/>
      <c r="N911" s="125"/>
      <c r="O911" s="125"/>
      <c r="P911" s="125"/>
      <c r="Q911" s="125"/>
      <c r="R911" s="125"/>
      <c r="S911" s="125"/>
      <c r="T911" s="125"/>
      <c r="U911" s="125"/>
      <c r="V911" s="125"/>
      <c r="W911" s="125"/>
    </row>
    <row r="912" spans="1:23" s="25" customFormat="1" ht="65.25" customHeight="1">
      <c r="A912" s="182">
        <v>911</v>
      </c>
      <c r="B912" s="185" t="s">
        <v>2637</v>
      </c>
      <c r="C912" s="223" t="s">
        <v>241</v>
      </c>
      <c r="D912" s="224" t="s">
        <v>11</v>
      </c>
      <c r="E912" s="185"/>
      <c r="F912" s="185" t="s">
        <v>5359</v>
      </c>
      <c r="G912" s="185" t="s">
        <v>6177</v>
      </c>
      <c r="H912" s="185">
        <v>89142715155</v>
      </c>
      <c r="I912" s="121" t="s">
        <v>6178</v>
      </c>
      <c r="J912" s="185" t="s">
        <v>5360</v>
      </c>
      <c r="K912" s="185"/>
      <c r="L912" s="124"/>
      <c r="M912" s="125"/>
      <c r="N912" s="125"/>
      <c r="O912" s="125"/>
      <c r="P912" s="125"/>
      <c r="Q912" s="125"/>
      <c r="R912" s="125"/>
      <c r="S912" s="125"/>
      <c r="T912" s="125"/>
      <c r="U912" s="125"/>
      <c r="V912" s="125"/>
      <c r="W912" s="125"/>
    </row>
    <row r="913" spans="1:23" s="25" customFormat="1" ht="65.25" customHeight="1">
      <c r="A913" s="182">
        <v>912</v>
      </c>
      <c r="B913" s="185" t="s">
        <v>2637</v>
      </c>
      <c r="C913" s="223" t="s">
        <v>241</v>
      </c>
      <c r="D913" s="224" t="s">
        <v>11</v>
      </c>
      <c r="E913" s="185"/>
      <c r="F913" s="185" t="s">
        <v>5361</v>
      </c>
      <c r="G913" s="185" t="s">
        <v>6177</v>
      </c>
      <c r="H913" s="185">
        <v>89142715155</v>
      </c>
      <c r="I913" s="121" t="s">
        <v>6178</v>
      </c>
      <c r="J913" s="185" t="s">
        <v>5362</v>
      </c>
      <c r="K913" s="185"/>
      <c r="L913" s="124"/>
      <c r="M913" s="125"/>
      <c r="N913" s="125"/>
      <c r="O913" s="125"/>
      <c r="P913" s="125"/>
      <c r="Q913" s="125"/>
      <c r="R913" s="125"/>
      <c r="S913" s="125"/>
      <c r="T913" s="125"/>
      <c r="U913" s="125"/>
      <c r="V913" s="125"/>
      <c r="W913" s="125"/>
    </row>
    <row r="914" spans="1:23" s="25" customFormat="1" ht="65.25" customHeight="1">
      <c r="A914" s="182">
        <v>913</v>
      </c>
      <c r="B914" s="185" t="s">
        <v>2637</v>
      </c>
      <c r="C914" s="223" t="s">
        <v>241</v>
      </c>
      <c r="D914" s="224" t="s">
        <v>11</v>
      </c>
      <c r="E914" s="185"/>
      <c r="F914" s="185" t="s">
        <v>5363</v>
      </c>
      <c r="G914" s="185" t="s">
        <v>6177</v>
      </c>
      <c r="H914" s="185">
        <v>89142715155</v>
      </c>
      <c r="I914" s="121" t="s">
        <v>6178</v>
      </c>
      <c r="J914" s="185" t="s">
        <v>5364</v>
      </c>
      <c r="K914" s="185"/>
      <c r="L914" s="124"/>
      <c r="M914" s="125"/>
      <c r="N914" s="125"/>
      <c r="O914" s="125"/>
      <c r="P914" s="125"/>
      <c r="Q914" s="125"/>
      <c r="R914" s="125"/>
      <c r="S914" s="125"/>
      <c r="T914" s="125"/>
      <c r="U914" s="125"/>
      <c r="V914" s="125"/>
      <c r="W914" s="125"/>
    </row>
    <row r="915" spans="1:23" s="25" customFormat="1" ht="65.25" customHeight="1">
      <c r="A915" s="182">
        <v>914</v>
      </c>
      <c r="B915" s="185" t="s">
        <v>2637</v>
      </c>
      <c r="C915" s="223" t="s">
        <v>241</v>
      </c>
      <c r="D915" s="224" t="s">
        <v>11</v>
      </c>
      <c r="E915" s="185"/>
      <c r="F915" s="185" t="s">
        <v>5365</v>
      </c>
      <c r="G915" s="185" t="s">
        <v>6177</v>
      </c>
      <c r="H915" s="185">
        <v>89142715155</v>
      </c>
      <c r="I915" s="121" t="s">
        <v>6178</v>
      </c>
      <c r="J915" s="185" t="s">
        <v>5366</v>
      </c>
      <c r="K915" s="185"/>
      <c r="L915" s="124"/>
      <c r="M915" s="125"/>
      <c r="N915" s="125"/>
      <c r="O915" s="125"/>
      <c r="P915" s="125"/>
      <c r="Q915" s="125"/>
      <c r="R915" s="125"/>
      <c r="S915" s="125"/>
      <c r="T915" s="125"/>
      <c r="U915" s="125"/>
      <c r="V915" s="125"/>
      <c r="W915" s="125"/>
    </row>
    <row r="916" spans="1:23" s="25" customFormat="1" ht="65.25" customHeight="1">
      <c r="A916" s="182">
        <v>915</v>
      </c>
      <c r="B916" s="185" t="s">
        <v>2637</v>
      </c>
      <c r="C916" s="223" t="s">
        <v>241</v>
      </c>
      <c r="D916" s="224" t="s">
        <v>11</v>
      </c>
      <c r="E916" s="185"/>
      <c r="F916" s="185" t="s">
        <v>5367</v>
      </c>
      <c r="G916" s="185" t="s">
        <v>6177</v>
      </c>
      <c r="H916" s="185">
        <v>89142715155</v>
      </c>
      <c r="I916" s="121" t="s">
        <v>6178</v>
      </c>
      <c r="J916" s="185" t="s">
        <v>5368</v>
      </c>
      <c r="K916" s="185"/>
      <c r="L916" s="124"/>
      <c r="M916" s="125"/>
      <c r="N916" s="125"/>
      <c r="O916" s="125"/>
      <c r="P916" s="125"/>
      <c r="Q916" s="125"/>
      <c r="R916" s="125"/>
      <c r="S916" s="125"/>
      <c r="T916" s="125"/>
      <c r="U916" s="125"/>
      <c r="V916" s="125"/>
      <c r="W916" s="125"/>
    </row>
    <row r="917" spans="1:23" s="25" customFormat="1" ht="65.25" customHeight="1">
      <c r="A917" s="182">
        <v>916</v>
      </c>
      <c r="B917" s="185" t="s">
        <v>2637</v>
      </c>
      <c r="C917" s="223" t="s">
        <v>241</v>
      </c>
      <c r="D917" s="224" t="s">
        <v>11</v>
      </c>
      <c r="E917" s="185"/>
      <c r="F917" s="185" t="s">
        <v>5369</v>
      </c>
      <c r="G917" s="185" t="s">
        <v>6177</v>
      </c>
      <c r="H917" s="185">
        <v>89142715155</v>
      </c>
      <c r="I917" s="121" t="s">
        <v>6178</v>
      </c>
      <c r="J917" s="185" t="s">
        <v>5370</v>
      </c>
      <c r="K917" s="185"/>
      <c r="L917" s="124"/>
      <c r="M917" s="125"/>
      <c r="N917" s="125"/>
      <c r="O917" s="125"/>
      <c r="P917" s="125"/>
      <c r="Q917" s="125"/>
      <c r="R917" s="125"/>
      <c r="S917" s="125"/>
      <c r="T917" s="125"/>
      <c r="U917" s="125"/>
      <c r="V917" s="125"/>
      <c r="W917" s="125"/>
    </row>
    <row r="918" spans="1:23" s="25" customFormat="1" ht="65.25" customHeight="1">
      <c r="A918" s="182">
        <v>917</v>
      </c>
      <c r="B918" s="185" t="s">
        <v>2637</v>
      </c>
      <c r="C918" s="223" t="s">
        <v>241</v>
      </c>
      <c r="D918" s="224" t="s">
        <v>11</v>
      </c>
      <c r="E918" s="185"/>
      <c r="F918" s="185" t="s">
        <v>5371</v>
      </c>
      <c r="G918" s="185" t="s">
        <v>6177</v>
      </c>
      <c r="H918" s="185">
        <v>89142715155</v>
      </c>
      <c r="I918" s="121" t="s">
        <v>6178</v>
      </c>
      <c r="J918" s="185" t="s">
        <v>5372</v>
      </c>
      <c r="K918" s="185"/>
      <c r="L918" s="124"/>
      <c r="M918" s="125"/>
      <c r="N918" s="125"/>
      <c r="O918" s="125"/>
      <c r="P918" s="125"/>
      <c r="Q918" s="125"/>
      <c r="R918" s="125"/>
      <c r="S918" s="125"/>
      <c r="T918" s="125"/>
      <c r="U918" s="125"/>
      <c r="V918" s="125"/>
      <c r="W918" s="125"/>
    </row>
    <row r="919" spans="1:23" s="25" customFormat="1" ht="65.25" customHeight="1">
      <c r="A919" s="182">
        <v>918</v>
      </c>
      <c r="B919" s="185" t="s">
        <v>2637</v>
      </c>
      <c r="C919" s="223" t="s">
        <v>241</v>
      </c>
      <c r="D919" s="224" t="s">
        <v>11</v>
      </c>
      <c r="E919" s="185"/>
      <c r="F919" s="185" t="s">
        <v>5373</v>
      </c>
      <c r="G919" s="185" t="s">
        <v>6177</v>
      </c>
      <c r="H919" s="185">
        <v>89142715155</v>
      </c>
      <c r="I919" s="121" t="s">
        <v>6178</v>
      </c>
      <c r="J919" s="185" t="s">
        <v>5374</v>
      </c>
      <c r="K919" s="185"/>
      <c r="L919" s="124"/>
      <c r="M919" s="125"/>
      <c r="N919" s="125"/>
      <c r="O919" s="125"/>
      <c r="P919" s="125"/>
      <c r="Q919" s="125"/>
      <c r="R919" s="125"/>
      <c r="S919" s="125"/>
      <c r="T919" s="125"/>
      <c r="U919" s="125"/>
      <c r="V919" s="125"/>
      <c r="W919" s="125"/>
    </row>
    <row r="920" spans="1:23" s="25" customFormat="1" ht="65.25" customHeight="1">
      <c r="A920" s="182">
        <v>919</v>
      </c>
      <c r="B920" s="185" t="s">
        <v>2637</v>
      </c>
      <c r="C920" s="223" t="s">
        <v>241</v>
      </c>
      <c r="D920" s="224" t="s">
        <v>11</v>
      </c>
      <c r="E920" s="185"/>
      <c r="F920" s="185" t="s">
        <v>5376</v>
      </c>
      <c r="G920" s="185" t="s">
        <v>6177</v>
      </c>
      <c r="H920" s="185">
        <v>89142715155</v>
      </c>
      <c r="I920" s="121" t="s">
        <v>6178</v>
      </c>
      <c r="J920" s="185" t="s">
        <v>5377</v>
      </c>
      <c r="K920" s="185"/>
      <c r="L920" s="124"/>
      <c r="M920" s="125"/>
      <c r="N920" s="125"/>
      <c r="O920" s="125"/>
      <c r="P920" s="125"/>
      <c r="Q920" s="125"/>
      <c r="R920" s="125"/>
      <c r="S920" s="125"/>
      <c r="T920" s="125"/>
      <c r="U920" s="125"/>
      <c r="V920" s="125"/>
      <c r="W920" s="125"/>
    </row>
    <row r="921" spans="1:23" s="25" customFormat="1" ht="65.25" customHeight="1">
      <c r="A921" s="182">
        <v>920</v>
      </c>
      <c r="B921" s="185" t="s">
        <v>2637</v>
      </c>
      <c r="C921" s="223" t="s">
        <v>241</v>
      </c>
      <c r="D921" s="224" t="s">
        <v>11</v>
      </c>
      <c r="E921" s="185"/>
      <c r="F921" s="185" t="s">
        <v>5378</v>
      </c>
      <c r="G921" s="185" t="s">
        <v>6177</v>
      </c>
      <c r="H921" s="185">
        <v>89142715155</v>
      </c>
      <c r="I921" s="121" t="s">
        <v>6178</v>
      </c>
      <c r="J921" s="185" t="s">
        <v>5379</v>
      </c>
      <c r="K921" s="185"/>
      <c r="L921" s="124"/>
      <c r="M921" s="125"/>
      <c r="N921" s="125"/>
      <c r="O921" s="125"/>
      <c r="P921" s="125"/>
      <c r="Q921" s="125"/>
      <c r="R921" s="125"/>
      <c r="S921" s="125"/>
      <c r="T921" s="125"/>
      <c r="U921" s="125"/>
      <c r="V921" s="125"/>
      <c r="W921" s="125"/>
    </row>
    <row r="922" spans="1:23" s="25" customFormat="1" ht="65.25" customHeight="1">
      <c r="A922" s="182">
        <v>921</v>
      </c>
      <c r="B922" s="185" t="s">
        <v>2637</v>
      </c>
      <c r="C922" s="223" t="s">
        <v>241</v>
      </c>
      <c r="D922" s="224" t="s">
        <v>11</v>
      </c>
      <c r="E922" s="185"/>
      <c r="F922" s="185" t="s">
        <v>5380</v>
      </c>
      <c r="G922" s="185" t="s">
        <v>6177</v>
      </c>
      <c r="H922" s="185">
        <v>89142715155</v>
      </c>
      <c r="I922" s="121" t="s">
        <v>6178</v>
      </c>
      <c r="J922" s="185" t="s">
        <v>5381</v>
      </c>
      <c r="K922" s="185"/>
      <c r="L922" s="124"/>
      <c r="M922" s="125"/>
      <c r="N922" s="125"/>
      <c r="O922" s="125"/>
      <c r="P922" s="125"/>
      <c r="Q922" s="125"/>
      <c r="R922" s="125"/>
      <c r="S922" s="125"/>
      <c r="T922" s="125"/>
      <c r="U922" s="125"/>
      <c r="V922" s="125"/>
      <c r="W922" s="125"/>
    </row>
    <row r="923" spans="1:23" s="25" customFormat="1" ht="65.25" customHeight="1">
      <c r="A923" s="182">
        <v>922</v>
      </c>
      <c r="B923" s="185" t="s">
        <v>2637</v>
      </c>
      <c r="C923" s="223" t="s">
        <v>241</v>
      </c>
      <c r="D923" s="224" t="s">
        <v>11</v>
      </c>
      <c r="E923" s="185"/>
      <c r="F923" s="185" t="s">
        <v>5382</v>
      </c>
      <c r="G923" s="185" t="s">
        <v>6177</v>
      </c>
      <c r="H923" s="185">
        <v>89142715155</v>
      </c>
      <c r="I923" s="121" t="s">
        <v>6178</v>
      </c>
      <c r="J923" s="185" t="s">
        <v>5383</v>
      </c>
      <c r="K923" s="185"/>
      <c r="L923" s="124"/>
      <c r="M923" s="125"/>
      <c r="N923" s="125"/>
      <c r="O923" s="125"/>
      <c r="P923" s="125"/>
      <c r="Q923" s="125"/>
      <c r="R923" s="125"/>
      <c r="S923" s="125"/>
      <c r="T923" s="125"/>
      <c r="U923" s="125"/>
      <c r="V923" s="125"/>
      <c r="W923" s="125"/>
    </row>
    <row r="924" spans="1:23" s="25" customFormat="1" ht="65.25" customHeight="1">
      <c r="A924" s="182">
        <v>923</v>
      </c>
      <c r="B924" s="185" t="s">
        <v>2637</v>
      </c>
      <c r="C924" s="223" t="s">
        <v>241</v>
      </c>
      <c r="D924" s="224" t="s">
        <v>11</v>
      </c>
      <c r="E924" s="185"/>
      <c r="F924" s="185" t="s">
        <v>5384</v>
      </c>
      <c r="G924" s="185" t="s">
        <v>6177</v>
      </c>
      <c r="H924" s="185">
        <v>89142715155</v>
      </c>
      <c r="I924" s="121" t="s">
        <v>6178</v>
      </c>
      <c r="J924" s="185" t="s">
        <v>5385</v>
      </c>
      <c r="K924" s="185"/>
      <c r="L924" s="124"/>
      <c r="M924" s="125"/>
      <c r="N924" s="125"/>
      <c r="O924" s="125"/>
      <c r="P924" s="125"/>
      <c r="Q924" s="125"/>
      <c r="R924" s="125"/>
      <c r="S924" s="125"/>
      <c r="T924" s="125"/>
      <c r="U924" s="125"/>
      <c r="V924" s="125"/>
      <c r="W924" s="125"/>
    </row>
    <row r="925" spans="1:23" s="25" customFormat="1" ht="65.25" customHeight="1">
      <c r="A925" s="182">
        <v>924</v>
      </c>
      <c r="B925" s="185" t="s">
        <v>2637</v>
      </c>
      <c r="C925" s="223" t="s">
        <v>241</v>
      </c>
      <c r="D925" s="224" t="s">
        <v>11</v>
      </c>
      <c r="E925" s="185"/>
      <c r="F925" s="185" t="s">
        <v>5386</v>
      </c>
      <c r="G925" s="185" t="s">
        <v>6177</v>
      </c>
      <c r="H925" s="185">
        <v>89142715155</v>
      </c>
      <c r="I925" s="121" t="s">
        <v>6178</v>
      </c>
      <c r="J925" s="185" t="s">
        <v>5387</v>
      </c>
      <c r="K925" s="185"/>
      <c r="L925" s="124"/>
      <c r="M925" s="125"/>
      <c r="N925" s="125"/>
      <c r="O925" s="125"/>
      <c r="P925" s="125"/>
      <c r="Q925" s="125"/>
      <c r="R925" s="125"/>
      <c r="S925" s="125"/>
      <c r="T925" s="125"/>
      <c r="U925" s="125"/>
      <c r="V925" s="125"/>
      <c r="W925" s="125"/>
    </row>
    <row r="926" spans="1:23" s="25" customFormat="1" ht="65.25" customHeight="1">
      <c r="A926" s="182">
        <v>925</v>
      </c>
      <c r="B926" s="185" t="s">
        <v>2637</v>
      </c>
      <c r="C926" s="223" t="s">
        <v>241</v>
      </c>
      <c r="D926" s="224" t="s">
        <v>11</v>
      </c>
      <c r="E926" s="185"/>
      <c r="F926" s="185" t="s">
        <v>5388</v>
      </c>
      <c r="G926" s="185" t="s">
        <v>6177</v>
      </c>
      <c r="H926" s="185">
        <v>89142715155</v>
      </c>
      <c r="I926" s="121" t="s">
        <v>6178</v>
      </c>
      <c r="J926" s="185" t="s">
        <v>5389</v>
      </c>
      <c r="K926" s="185"/>
      <c r="L926" s="124"/>
      <c r="M926" s="125"/>
      <c r="N926" s="125"/>
      <c r="O926" s="125"/>
      <c r="P926" s="125"/>
      <c r="Q926" s="125"/>
      <c r="R926" s="125"/>
      <c r="S926" s="125"/>
      <c r="T926" s="125"/>
      <c r="U926" s="125"/>
      <c r="V926" s="125"/>
      <c r="W926" s="125"/>
    </row>
    <row r="927" spans="1:23" s="25" customFormat="1" ht="65.25" customHeight="1">
      <c r="A927" s="182">
        <v>926</v>
      </c>
      <c r="B927" s="185" t="s">
        <v>2637</v>
      </c>
      <c r="C927" s="223" t="s">
        <v>241</v>
      </c>
      <c r="D927" s="224" t="s">
        <v>11</v>
      </c>
      <c r="E927" s="185"/>
      <c r="F927" s="185" t="s">
        <v>5390</v>
      </c>
      <c r="G927" s="185" t="s">
        <v>6177</v>
      </c>
      <c r="H927" s="185">
        <v>89142715155</v>
      </c>
      <c r="I927" s="121" t="s">
        <v>6178</v>
      </c>
      <c r="J927" s="185" t="s">
        <v>5391</v>
      </c>
      <c r="K927" s="185"/>
      <c r="L927" s="124"/>
      <c r="M927" s="125"/>
      <c r="N927" s="125"/>
      <c r="O927" s="125"/>
      <c r="P927" s="125"/>
      <c r="Q927" s="125"/>
      <c r="R927" s="125"/>
      <c r="S927" s="125"/>
      <c r="T927" s="125"/>
      <c r="U927" s="125"/>
      <c r="V927" s="125"/>
      <c r="W927" s="125"/>
    </row>
    <row r="928" spans="1:23" s="25" customFormat="1" ht="65.25" customHeight="1">
      <c r="A928" s="182">
        <v>927</v>
      </c>
      <c r="B928" s="185" t="s">
        <v>2637</v>
      </c>
      <c r="C928" s="223" t="s">
        <v>241</v>
      </c>
      <c r="D928" s="224" t="s">
        <v>11</v>
      </c>
      <c r="E928" s="185"/>
      <c r="F928" s="185" t="s">
        <v>5392</v>
      </c>
      <c r="G928" s="185" t="s">
        <v>6177</v>
      </c>
      <c r="H928" s="185">
        <v>89142715155</v>
      </c>
      <c r="I928" s="121" t="s">
        <v>6178</v>
      </c>
      <c r="J928" s="185" t="s">
        <v>5393</v>
      </c>
      <c r="K928" s="185"/>
      <c r="L928" s="124"/>
      <c r="M928" s="125"/>
      <c r="N928" s="125"/>
      <c r="O928" s="125"/>
      <c r="P928" s="125"/>
      <c r="Q928" s="125"/>
      <c r="R928" s="125"/>
      <c r="S928" s="125"/>
      <c r="T928" s="125"/>
      <c r="U928" s="125"/>
      <c r="V928" s="125"/>
      <c r="W928" s="125"/>
    </row>
    <row r="929" spans="1:23" s="25" customFormat="1" ht="65.25" customHeight="1">
      <c r="A929" s="182">
        <v>928</v>
      </c>
      <c r="B929" s="185" t="s">
        <v>2637</v>
      </c>
      <c r="C929" s="223" t="s">
        <v>241</v>
      </c>
      <c r="D929" s="224" t="s">
        <v>11</v>
      </c>
      <c r="E929" s="185"/>
      <c r="F929" s="185" t="s">
        <v>6466</v>
      </c>
      <c r="G929" s="185" t="s">
        <v>6177</v>
      </c>
      <c r="H929" s="185">
        <v>89142715155</v>
      </c>
      <c r="I929" s="121" t="s">
        <v>6178</v>
      </c>
      <c r="J929" s="185" t="s">
        <v>5394</v>
      </c>
      <c r="K929" s="185"/>
      <c r="L929" s="124"/>
      <c r="M929" s="125"/>
      <c r="N929" s="125"/>
      <c r="O929" s="125"/>
      <c r="P929" s="125"/>
      <c r="Q929" s="125"/>
      <c r="R929" s="125"/>
      <c r="S929" s="125"/>
      <c r="T929" s="125"/>
      <c r="U929" s="125"/>
      <c r="V929" s="125"/>
      <c r="W929" s="125"/>
    </row>
    <row r="930" spans="1:23" s="25" customFormat="1" ht="65.25" customHeight="1">
      <c r="A930" s="182">
        <v>929</v>
      </c>
      <c r="B930" s="185" t="s">
        <v>2637</v>
      </c>
      <c r="C930" s="223" t="s">
        <v>241</v>
      </c>
      <c r="D930" s="224" t="s">
        <v>11</v>
      </c>
      <c r="E930" s="185"/>
      <c r="F930" s="185" t="s">
        <v>5395</v>
      </c>
      <c r="G930" s="185" t="s">
        <v>6177</v>
      </c>
      <c r="H930" s="185">
        <v>89142715155</v>
      </c>
      <c r="I930" s="121" t="s">
        <v>6178</v>
      </c>
      <c r="J930" s="185" t="s">
        <v>5396</v>
      </c>
      <c r="K930" s="185"/>
      <c r="L930" s="124"/>
      <c r="M930" s="125"/>
      <c r="N930" s="125"/>
      <c r="O930" s="125"/>
      <c r="P930" s="125"/>
      <c r="Q930" s="125"/>
      <c r="R930" s="125"/>
      <c r="S930" s="125"/>
      <c r="T930" s="125"/>
      <c r="U930" s="125"/>
      <c r="V930" s="125"/>
      <c r="W930" s="125"/>
    </row>
    <row r="931" spans="1:23" s="25" customFormat="1" ht="65.25" customHeight="1">
      <c r="A931" s="182">
        <v>930</v>
      </c>
      <c r="B931" s="185" t="s">
        <v>2637</v>
      </c>
      <c r="C931" s="223" t="s">
        <v>241</v>
      </c>
      <c r="D931" s="224" t="s">
        <v>11</v>
      </c>
      <c r="E931" s="185"/>
      <c r="F931" s="185" t="s">
        <v>5397</v>
      </c>
      <c r="G931" s="185" t="s">
        <v>6177</v>
      </c>
      <c r="H931" s="185">
        <v>89142715155</v>
      </c>
      <c r="I931" s="121" t="s">
        <v>6178</v>
      </c>
      <c r="J931" s="185" t="s">
        <v>5398</v>
      </c>
      <c r="K931" s="185"/>
      <c r="L931" s="124"/>
      <c r="M931" s="125"/>
      <c r="N931" s="125"/>
      <c r="O931" s="125"/>
      <c r="P931" s="125"/>
      <c r="Q931" s="125"/>
      <c r="R931" s="125"/>
      <c r="S931" s="125"/>
      <c r="T931" s="125"/>
      <c r="U931" s="125"/>
      <c r="V931" s="125"/>
      <c r="W931" s="125"/>
    </row>
    <row r="932" spans="1:23" s="25" customFormat="1" ht="65.25" customHeight="1">
      <c r="A932" s="182">
        <v>931</v>
      </c>
      <c r="B932" s="185" t="s">
        <v>2637</v>
      </c>
      <c r="C932" s="223" t="s">
        <v>241</v>
      </c>
      <c r="D932" s="224" t="s">
        <v>11</v>
      </c>
      <c r="E932" s="185"/>
      <c r="F932" s="185" t="s">
        <v>5399</v>
      </c>
      <c r="G932" s="185" t="s">
        <v>6177</v>
      </c>
      <c r="H932" s="185">
        <v>89142715155</v>
      </c>
      <c r="I932" s="121" t="s">
        <v>6178</v>
      </c>
      <c r="J932" s="185" t="s">
        <v>5400</v>
      </c>
      <c r="K932" s="185"/>
      <c r="L932" s="124"/>
      <c r="M932" s="125"/>
      <c r="N932" s="125"/>
      <c r="O932" s="125"/>
      <c r="P932" s="125"/>
      <c r="Q932" s="125"/>
      <c r="R932" s="125"/>
      <c r="S932" s="125"/>
      <c r="T932" s="125"/>
      <c r="U932" s="125"/>
      <c r="V932" s="125"/>
      <c r="W932" s="125"/>
    </row>
    <row r="933" spans="1:23" s="25" customFormat="1" ht="65.25" customHeight="1">
      <c r="A933" s="182">
        <v>932</v>
      </c>
      <c r="B933" s="185" t="s">
        <v>2637</v>
      </c>
      <c r="C933" s="223" t="s">
        <v>241</v>
      </c>
      <c r="D933" s="224" t="s">
        <v>11</v>
      </c>
      <c r="E933" s="185"/>
      <c r="F933" s="185" t="s">
        <v>5401</v>
      </c>
      <c r="G933" s="185" t="s">
        <v>6177</v>
      </c>
      <c r="H933" s="185">
        <v>89142715155</v>
      </c>
      <c r="I933" s="121" t="s">
        <v>6178</v>
      </c>
      <c r="J933" s="185" t="s">
        <v>5402</v>
      </c>
      <c r="K933" s="185"/>
      <c r="L933" s="124"/>
      <c r="M933" s="125"/>
      <c r="N933" s="125"/>
      <c r="O933" s="125"/>
      <c r="P933" s="125"/>
      <c r="Q933" s="125"/>
      <c r="R933" s="125"/>
      <c r="S933" s="125"/>
      <c r="T933" s="125"/>
      <c r="U933" s="125"/>
      <c r="V933" s="125"/>
      <c r="W933" s="125"/>
    </row>
    <row r="934" spans="1:23" s="25" customFormat="1" ht="65.25" customHeight="1">
      <c r="A934" s="182">
        <v>933</v>
      </c>
      <c r="B934" s="185" t="s">
        <v>2637</v>
      </c>
      <c r="C934" s="223" t="s">
        <v>241</v>
      </c>
      <c r="D934" s="224" t="s">
        <v>11</v>
      </c>
      <c r="E934" s="185"/>
      <c r="F934" s="185" t="s">
        <v>5403</v>
      </c>
      <c r="G934" s="185" t="s">
        <v>6177</v>
      </c>
      <c r="H934" s="185">
        <v>89142715155</v>
      </c>
      <c r="I934" s="121" t="s">
        <v>6178</v>
      </c>
      <c r="J934" s="185" t="s">
        <v>5404</v>
      </c>
      <c r="K934" s="185"/>
      <c r="L934" s="124"/>
      <c r="M934" s="125"/>
      <c r="N934" s="125"/>
      <c r="O934" s="125"/>
      <c r="P934" s="125"/>
      <c r="Q934" s="125"/>
      <c r="R934" s="125"/>
      <c r="S934" s="125"/>
      <c r="T934" s="125"/>
      <c r="U934" s="125"/>
      <c r="V934" s="125"/>
      <c r="W934" s="125"/>
    </row>
    <row r="935" spans="1:23" s="25" customFormat="1" ht="65.25" customHeight="1">
      <c r="A935" s="182">
        <v>934</v>
      </c>
      <c r="B935" s="185" t="s">
        <v>2637</v>
      </c>
      <c r="C935" s="223" t="s">
        <v>241</v>
      </c>
      <c r="D935" s="224" t="s">
        <v>11</v>
      </c>
      <c r="E935" s="185"/>
      <c r="F935" s="185" t="s">
        <v>5405</v>
      </c>
      <c r="G935" s="185" t="s">
        <v>6177</v>
      </c>
      <c r="H935" s="185">
        <v>89142715155</v>
      </c>
      <c r="I935" s="121" t="s">
        <v>6178</v>
      </c>
      <c r="J935" s="185" t="s">
        <v>5406</v>
      </c>
      <c r="K935" s="185"/>
      <c r="L935" s="124"/>
      <c r="M935" s="125"/>
      <c r="N935" s="125"/>
      <c r="O935" s="125"/>
      <c r="P935" s="125"/>
      <c r="Q935" s="125"/>
      <c r="R935" s="125"/>
      <c r="S935" s="125"/>
      <c r="T935" s="125"/>
      <c r="U935" s="125"/>
      <c r="V935" s="125"/>
      <c r="W935" s="125"/>
    </row>
    <row r="936" spans="1:23" s="25" customFormat="1" ht="65.25" customHeight="1">
      <c r="A936" s="182">
        <v>935</v>
      </c>
      <c r="B936" s="185" t="s">
        <v>2637</v>
      </c>
      <c r="C936" s="223" t="s">
        <v>241</v>
      </c>
      <c r="D936" s="224" t="s">
        <v>11</v>
      </c>
      <c r="E936" s="185"/>
      <c r="F936" s="185" t="s">
        <v>5407</v>
      </c>
      <c r="G936" s="185" t="s">
        <v>6177</v>
      </c>
      <c r="H936" s="185">
        <v>89142715155</v>
      </c>
      <c r="I936" s="121" t="s">
        <v>6178</v>
      </c>
      <c r="J936" s="185" t="s">
        <v>5408</v>
      </c>
      <c r="K936" s="185"/>
      <c r="L936" s="124"/>
      <c r="M936" s="125"/>
      <c r="N936" s="125"/>
      <c r="O936" s="125"/>
      <c r="P936" s="125"/>
      <c r="Q936" s="125"/>
      <c r="R936" s="125"/>
      <c r="S936" s="125"/>
      <c r="T936" s="125"/>
      <c r="U936" s="125"/>
      <c r="V936" s="125"/>
      <c r="W936" s="125"/>
    </row>
    <row r="937" spans="1:23" s="25" customFormat="1" ht="65.25" customHeight="1">
      <c r="A937" s="182">
        <v>936</v>
      </c>
      <c r="B937" s="185" t="s">
        <v>2637</v>
      </c>
      <c r="C937" s="223" t="s">
        <v>241</v>
      </c>
      <c r="D937" s="224" t="s">
        <v>11</v>
      </c>
      <c r="E937" s="185"/>
      <c r="F937" s="185" t="s">
        <v>5409</v>
      </c>
      <c r="G937" s="185" t="s">
        <v>6177</v>
      </c>
      <c r="H937" s="185">
        <v>89142715155</v>
      </c>
      <c r="I937" s="121" t="s">
        <v>6178</v>
      </c>
      <c r="J937" s="185" t="s">
        <v>5410</v>
      </c>
      <c r="K937" s="185"/>
      <c r="L937" s="124"/>
      <c r="M937" s="125"/>
      <c r="N937" s="125"/>
      <c r="O937" s="125"/>
      <c r="P937" s="125"/>
      <c r="Q937" s="125"/>
      <c r="R937" s="125"/>
      <c r="S937" s="125"/>
      <c r="T937" s="125"/>
      <c r="U937" s="125"/>
      <c r="V937" s="125"/>
      <c r="W937" s="125"/>
    </row>
    <row r="938" spans="1:23" s="25" customFormat="1" ht="65.25" customHeight="1">
      <c r="A938" s="182">
        <v>937</v>
      </c>
      <c r="B938" s="185" t="s">
        <v>2637</v>
      </c>
      <c r="C938" s="223" t="s">
        <v>241</v>
      </c>
      <c r="D938" s="224" t="s">
        <v>11</v>
      </c>
      <c r="E938" s="185"/>
      <c r="F938" s="185" t="s">
        <v>5411</v>
      </c>
      <c r="G938" s="185" t="s">
        <v>6177</v>
      </c>
      <c r="H938" s="185">
        <v>89142715155</v>
      </c>
      <c r="I938" s="121" t="s">
        <v>6178</v>
      </c>
      <c r="J938" s="185" t="s">
        <v>5412</v>
      </c>
      <c r="K938" s="185"/>
      <c r="L938" s="124"/>
      <c r="M938" s="125"/>
      <c r="N938" s="125"/>
      <c r="O938" s="125"/>
      <c r="P938" s="125"/>
      <c r="Q938" s="125"/>
      <c r="R938" s="125"/>
      <c r="S938" s="125"/>
      <c r="T938" s="125"/>
      <c r="U938" s="125"/>
      <c r="V938" s="125"/>
      <c r="W938" s="125"/>
    </row>
    <row r="939" spans="1:23" s="25" customFormat="1" ht="65.25" customHeight="1">
      <c r="A939" s="182">
        <v>938</v>
      </c>
      <c r="B939" s="185" t="s">
        <v>2637</v>
      </c>
      <c r="C939" s="223" t="s">
        <v>241</v>
      </c>
      <c r="D939" s="224" t="s">
        <v>11</v>
      </c>
      <c r="E939" s="185"/>
      <c r="F939" s="185" t="s">
        <v>5413</v>
      </c>
      <c r="G939" s="185" t="s">
        <v>6177</v>
      </c>
      <c r="H939" s="185">
        <v>89142715155</v>
      </c>
      <c r="I939" s="121" t="s">
        <v>6178</v>
      </c>
      <c r="J939" s="185" t="s">
        <v>5414</v>
      </c>
      <c r="K939" s="185"/>
      <c r="L939" s="124"/>
      <c r="M939" s="125"/>
      <c r="N939" s="125"/>
      <c r="O939" s="125"/>
      <c r="P939" s="125"/>
      <c r="Q939" s="125"/>
      <c r="R939" s="125"/>
      <c r="S939" s="125"/>
      <c r="T939" s="125"/>
      <c r="U939" s="125"/>
      <c r="V939" s="125"/>
      <c r="W939" s="125"/>
    </row>
    <row r="940" spans="1:23" s="25" customFormat="1" ht="65.25" customHeight="1">
      <c r="A940" s="182">
        <v>939</v>
      </c>
      <c r="B940" s="185" t="s">
        <v>2637</v>
      </c>
      <c r="C940" s="223" t="s">
        <v>241</v>
      </c>
      <c r="D940" s="224" t="s">
        <v>11</v>
      </c>
      <c r="E940" s="185"/>
      <c r="F940" s="185" t="s">
        <v>5415</v>
      </c>
      <c r="G940" s="185" t="s">
        <v>6177</v>
      </c>
      <c r="H940" s="185">
        <v>89142715155</v>
      </c>
      <c r="I940" s="121" t="s">
        <v>6178</v>
      </c>
      <c r="J940" s="185" t="s">
        <v>5416</v>
      </c>
      <c r="K940" s="185"/>
      <c r="L940" s="124"/>
      <c r="M940" s="125"/>
      <c r="N940" s="125"/>
      <c r="O940" s="125"/>
      <c r="P940" s="125"/>
      <c r="Q940" s="125"/>
      <c r="R940" s="125"/>
      <c r="S940" s="125"/>
      <c r="T940" s="125"/>
      <c r="U940" s="125"/>
      <c r="V940" s="125"/>
      <c r="W940" s="125"/>
    </row>
    <row r="941" spans="1:23" s="25" customFormat="1" ht="65.25" customHeight="1">
      <c r="A941" s="182">
        <v>940</v>
      </c>
      <c r="B941" s="185" t="s">
        <v>2637</v>
      </c>
      <c r="C941" s="223" t="s">
        <v>241</v>
      </c>
      <c r="D941" s="224" t="s">
        <v>11</v>
      </c>
      <c r="E941" s="185"/>
      <c r="F941" s="185" t="s">
        <v>6450</v>
      </c>
      <c r="G941" s="185" t="s">
        <v>6177</v>
      </c>
      <c r="H941" s="185">
        <v>89142715155</v>
      </c>
      <c r="I941" s="121" t="s">
        <v>6178</v>
      </c>
      <c r="J941" s="185" t="s">
        <v>5417</v>
      </c>
      <c r="K941" s="185"/>
      <c r="L941" s="124"/>
      <c r="M941" s="125"/>
      <c r="N941" s="125"/>
      <c r="O941" s="125"/>
      <c r="P941" s="125"/>
      <c r="Q941" s="125"/>
      <c r="R941" s="125"/>
      <c r="S941" s="125"/>
      <c r="T941" s="125"/>
      <c r="U941" s="125"/>
      <c r="V941" s="125"/>
      <c r="W941" s="125"/>
    </row>
    <row r="942" spans="1:23" s="25" customFormat="1" ht="65.25" customHeight="1">
      <c r="A942" s="182">
        <v>941</v>
      </c>
      <c r="B942" s="185" t="s">
        <v>2637</v>
      </c>
      <c r="C942" s="223" t="s">
        <v>241</v>
      </c>
      <c r="D942" s="224" t="s">
        <v>11</v>
      </c>
      <c r="E942" s="185"/>
      <c r="F942" s="185" t="s">
        <v>5418</v>
      </c>
      <c r="G942" s="185" t="s">
        <v>6177</v>
      </c>
      <c r="H942" s="185">
        <v>89142715155</v>
      </c>
      <c r="I942" s="121" t="s">
        <v>6178</v>
      </c>
      <c r="J942" s="185" t="s">
        <v>5419</v>
      </c>
      <c r="K942" s="185"/>
      <c r="L942" s="124"/>
      <c r="M942" s="125"/>
      <c r="N942" s="125"/>
      <c r="O942" s="125"/>
      <c r="P942" s="125"/>
      <c r="Q942" s="125"/>
      <c r="R942" s="125"/>
      <c r="S942" s="125"/>
      <c r="T942" s="125"/>
      <c r="U942" s="125"/>
      <c r="V942" s="125"/>
      <c r="W942" s="125"/>
    </row>
    <row r="943" spans="1:23" s="25" customFormat="1" ht="65.25" customHeight="1">
      <c r="A943" s="182">
        <v>942</v>
      </c>
      <c r="B943" s="185" t="s">
        <v>2637</v>
      </c>
      <c r="C943" s="223" t="s">
        <v>241</v>
      </c>
      <c r="D943" s="224" t="s">
        <v>11</v>
      </c>
      <c r="E943" s="185"/>
      <c r="F943" s="185" t="s">
        <v>5420</v>
      </c>
      <c r="G943" s="185" t="s">
        <v>6177</v>
      </c>
      <c r="H943" s="185">
        <v>89142715155</v>
      </c>
      <c r="I943" s="121" t="s">
        <v>6178</v>
      </c>
      <c r="J943" s="185" t="s">
        <v>5421</v>
      </c>
      <c r="K943" s="185"/>
      <c r="L943" s="124"/>
      <c r="M943" s="125"/>
      <c r="N943" s="125"/>
      <c r="O943" s="125"/>
      <c r="P943" s="125"/>
      <c r="Q943" s="125"/>
      <c r="R943" s="125"/>
      <c r="S943" s="125"/>
      <c r="T943" s="125"/>
      <c r="U943" s="125"/>
      <c r="V943" s="125"/>
      <c r="W943" s="125"/>
    </row>
    <row r="944" spans="1:23" s="25" customFormat="1" ht="65.25" customHeight="1">
      <c r="A944" s="182">
        <v>943</v>
      </c>
      <c r="B944" s="185" t="s">
        <v>2637</v>
      </c>
      <c r="C944" s="223" t="s">
        <v>241</v>
      </c>
      <c r="D944" s="224" t="s">
        <v>11</v>
      </c>
      <c r="E944" s="185"/>
      <c r="F944" s="185" t="s">
        <v>5422</v>
      </c>
      <c r="G944" s="185" t="s">
        <v>6177</v>
      </c>
      <c r="H944" s="185">
        <v>89142715155</v>
      </c>
      <c r="I944" s="121" t="s">
        <v>6178</v>
      </c>
      <c r="J944" s="185" t="s">
        <v>5423</v>
      </c>
      <c r="K944" s="185"/>
      <c r="L944" s="124"/>
      <c r="M944" s="125"/>
      <c r="N944" s="125"/>
      <c r="O944" s="125"/>
      <c r="P944" s="125"/>
      <c r="Q944" s="125"/>
      <c r="R944" s="125"/>
      <c r="S944" s="125"/>
      <c r="T944" s="125"/>
      <c r="U944" s="125"/>
      <c r="V944" s="125"/>
      <c r="W944" s="125"/>
    </row>
    <row r="945" spans="1:23" s="25" customFormat="1" ht="65.25" customHeight="1">
      <c r="A945" s="182">
        <v>944</v>
      </c>
      <c r="B945" s="185" t="s">
        <v>2637</v>
      </c>
      <c r="C945" s="223" t="s">
        <v>241</v>
      </c>
      <c r="D945" s="224" t="s">
        <v>11</v>
      </c>
      <c r="E945" s="185"/>
      <c r="F945" s="185" t="s">
        <v>5424</v>
      </c>
      <c r="G945" s="185" t="s">
        <v>6177</v>
      </c>
      <c r="H945" s="185">
        <v>89142715155</v>
      </c>
      <c r="I945" s="121" t="s">
        <v>6178</v>
      </c>
      <c r="J945" s="185" t="s">
        <v>5425</v>
      </c>
      <c r="K945" s="185"/>
      <c r="L945" s="124"/>
      <c r="M945" s="125"/>
      <c r="N945" s="125"/>
      <c r="O945" s="125"/>
      <c r="P945" s="125"/>
      <c r="Q945" s="125"/>
      <c r="R945" s="125"/>
      <c r="S945" s="125"/>
      <c r="T945" s="125"/>
      <c r="U945" s="125"/>
      <c r="V945" s="125"/>
      <c r="W945" s="125"/>
    </row>
    <row r="946" spans="1:23" s="25" customFormat="1" ht="65.25" customHeight="1">
      <c r="A946" s="182">
        <v>945</v>
      </c>
      <c r="B946" s="185" t="s">
        <v>2637</v>
      </c>
      <c r="C946" s="223" t="s">
        <v>241</v>
      </c>
      <c r="D946" s="224" t="s">
        <v>11</v>
      </c>
      <c r="E946" s="185"/>
      <c r="F946" s="185" t="s">
        <v>5426</v>
      </c>
      <c r="G946" s="185" t="s">
        <v>6177</v>
      </c>
      <c r="H946" s="185">
        <v>89142715155</v>
      </c>
      <c r="I946" s="121" t="s">
        <v>6178</v>
      </c>
      <c r="J946" s="185" t="s">
        <v>5427</v>
      </c>
      <c r="K946" s="185"/>
      <c r="L946" s="124"/>
      <c r="M946" s="125"/>
      <c r="N946" s="125"/>
      <c r="O946" s="125"/>
      <c r="P946" s="125"/>
      <c r="Q946" s="125"/>
      <c r="R946" s="125"/>
      <c r="S946" s="125"/>
      <c r="T946" s="125"/>
      <c r="U946" s="125"/>
      <c r="V946" s="125"/>
      <c r="W946" s="125"/>
    </row>
    <row r="947" spans="1:23" s="25" customFormat="1" ht="65.25" customHeight="1">
      <c r="A947" s="182">
        <v>946</v>
      </c>
      <c r="B947" s="185" t="s">
        <v>2637</v>
      </c>
      <c r="C947" s="223" t="s">
        <v>241</v>
      </c>
      <c r="D947" s="224" t="s">
        <v>11</v>
      </c>
      <c r="E947" s="185"/>
      <c r="F947" s="185" t="s">
        <v>5428</v>
      </c>
      <c r="G947" s="185" t="s">
        <v>6177</v>
      </c>
      <c r="H947" s="185">
        <v>89142715155</v>
      </c>
      <c r="I947" s="121" t="s">
        <v>6178</v>
      </c>
      <c r="J947" s="185" t="s">
        <v>5429</v>
      </c>
      <c r="K947" s="185"/>
      <c r="L947" s="124"/>
      <c r="M947" s="125"/>
      <c r="N947" s="125"/>
      <c r="O947" s="125"/>
      <c r="P947" s="125"/>
      <c r="Q947" s="125"/>
      <c r="R947" s="125"/>
      <c r="S947" s="125"/>
      <c r="T947" s="125"/>
      <c r="U947" s="125"/>
      <c r="V947" s="125"/>
      <c r="W947" s="125"/>
    </row>
    <row r="948" spans="1:23" s="25" customFormat="1" ht="65.25" customHeight="1">
      <c r="A948" s="182">
        <v>947</v>
      </c>
      <c r="B948" s="185" t="s">
        <v>2637</v>
      </c>
      <c r="C948" s="223" t="s">
        <v>241</v>
      </c>
      <c r="D948" s="224" t="s">
        <v>11</v>
      </c>
      <c r="E948" s="185"/>
      <c r="F948" s="185" t="s">
        <v>5430</v>
      </c>
      <c r="G948" s="185" t="s">
        <v>6177</v>
      </c>
      <c r="H948" s="185">
        <v>89142715155</v>
      </c>
      <c r="I948" s="121" t="s">
        <v>6178</v>
      </c>
      <c r="J948" s="185" t="s">
        <v>5431</v>
      </c>
      <c r="K948" s="185"/>
      <c r="L948" s="124"/>
      <c r="M948" s="125"/>
      <c r="N948" s="125"/>
      <c r="O948" s="125"/>
      <c r="P948" s="125"/>
      <c r="Q948" s="125"/>
      <c r="R948" s="125"/>
      <c r="S948" s="125"/>
      <c r="T948" s="125"/>
      <c r="U948" s="125"/>
      <c r="V948" s="125"/>
      <c r="W948" s="125"/>
    </row>
    <row r="949" spans="1:23" s="25" customFormat="1" ht="65.25" customHeight="1">
      <c r="A949" s="182">
        <v>948</v>
      </c>
      <c r="B949" s="185" t="s">
        <v>2637</v>
      </c>
      <c r="C949" s="223" t="s">
        <v>241</v>
      </c>
      <c r="D949" s="224" t="s">
        <v>11</v>
      </c>
      <c r="E949" s="185"/>
      <c r="F949" s="185" t="s">
        <v>5432</v>
      </c>
      <c r="G949" s="185" t="s">
        <v>6177</v>
      </c>
      <c r="H949" s="185">
        <v>89142715155</v>
      </c>
      <c r="I949" s="121" t="s">
        <v>6178</v>
      </c>
      <c r="J949" s="185" t="s">
        <v>5433</v>
      </c>
      <c r="K949" s="185"/>
      <c r="L949" s="124"/>
      <c r="M949" s="125"/>
      <c r="N949" s="125"/>
      <c r="O949" s="125"/>
      <c r="P949" s="125"/>
      <c r="Q949" s="125"/>
      <c r="R949" s="125"/>
      <c r="S949" s="125"/>
      <c r="T949" s="125"/>
      <c r="U949" s="125"/>
      <c r="V949" s="125"/>
      <c r="W949" s="125"/>
    </row>
    <row r="950" spans="1:23" s="25" customFormat="1" ht="65.25" customHeight="1">
      <c r="A950" s="182">
        <v>949</v>
      </c>
      <c r="B950" s="185" t="s">
        <v>2637</v>
      </c>
      <c r="C950" s="223" t="s">
        <v>241</v>
      </c>
      <c r="D950" s="224" t="s">
        <v>11</v>
      </c>
      <c r="E950" s="185"/>
      <c r="F950" s="185" t="s">
        <v>5434</v>
      </c>
      <c r="G950" s="185" t="s">
        <v>6177</v>
      </c>
      <c r="H950" s="185">
        <v>89142715155</v>
      </c>
      <c r="I950" s="121" t="s">
        <v>6178</v>
      </c>
      <c r="J950" s="185" t="s">
        <v>5435</v>
      </c>
      <c r="K950" s="185"/>
      <c r="L950" s="124"/>
      <c r="M950" s="125"/>
      <c r="N950" s="125"/>
      <c r="O950" s="125"/>
      <c r="P950" s="125"/>
      <c r="Q950" s="125"/>
      <c r="R950" s="125"/>
      <c r="S950" s="125"/>
      <c r="T950" s="125"/>
      <c r="U950" s="125"/>
      <c r="V950" s="125"/>
      <c r="W950" s="125"/>
    </row>
    <row r="951" spans="1:23" s="25" customFormat="1" ht="65.25" customHeight="1">
      <c r="A951" s="182">
        <v>950</v>
      </c>
      <c r="B951" s="185" t="s">
        <v>2637</v>
      </c>
      <c r="C951" s="223" t="s">
        <v>241</v>
      </c>
      <c r="D951" s="224" t="s">
        <v>11</v>
      </c>
      <c r="E951" s="185"/>
      <c r="F951" s="185" t="s">
        <v>5436</v>
      </c>
      <c r="G951" s="185" t="s">
        <v>6177</v>
      </c>
      <c r="H951" s="185">
        <v>89142715155</v>
      </c>
      <c r="I951" s="121" t="s">
        <v>6178</v>
      </c>
      <c r="J951" s="185" t="s">
        <v>5437</v>
      </c>
      <c r="K951" s="185"/>
      <c r="L951" s="124"/>
      <c r="M951" s="125"/>
      <c r="N951" s="125"/>
      <c r="O951" s="125"/>
      <c r="P951" s="125"/>
      <c r="Q951" s="125"/>
      <c r="R951" s="125"/>
      <c r="S951" s="125"/>
      <c r="T951" s="125"/>
      <c r="U951" s="125"/>
      <c r="V951" s="125"/>
      <c r="W951" s="125"/>
    </row>
    <row r="952" spans="1:23" s="25" customFormat="1" ht="65.25" customHeight="1">
      <c r="A952" s="182">
        <v>951</v>
      </c>
      <c r="B952" s="185" t="s">
        <v>2637</v>
      </c>
      <c r="C952" s="223" t="s">
        <v>241</v>
      </c>
      <c r="D952" s="224" t="s">
        <v>11</v>
      </c>
      <c r="E952" s="185"/>
      <c r="F952" s="185" t="s">
        <v>5438</v>
      </c>
      <c r="G952" s="185" t="s">
        <v>6177</v>
      </c>
      <c r="H952" s="185">
        <v>89142715155</v>
      </c>
      <c r="I952" s="121" t="s">
        <v>6178</v>
      </c>
      <c r="J952" s="185" t="s">
        <v>5439</v>
      </c>
      <c r="K952" s="185"/>
      <c r="L952" s="124"/>
      <c r="M952" s="125"/>
      <c r="N952" s="125"/>
      <c r="O952" s="125"/>
      <c r="P952" s="125"/>
      <c r="Q952" s="125"/>
      <c r="R952" s="125"/>
      <c r="S952" s="125"/>
      <c r="T952" s="125"/>
      <c r="U952" s="125"/>
      <c r="V952" s="125"/>
      <c r="W952" s="125"/>
    </row>
    <row r="953" spans="1:23" s="25" customFormat="1" ht="65.25" customHeight="1">
      <c r="A953" s="182">
        <v>952</v>
      </c>
      <c r="B953" s="185" t="s">
        <v>2637</v>
      </c>
      <c r="C953" s="223" t="s">
        <v>241</v>
      </c>
      <c r="D953" s="224" t="s">
        <v>11</v>
      </c>
      <c r="E953" s="185"/>
      <c r="F953" s="185" t="s">
        <v>5440</v>
      </c>
      <c r="G953" s="185" t="s">
        <v>6177</v>
      </c>
      <c r="H953" s="185">
        <v>89142715155</v>
      </c>
      <c r="I953" s="121" t="s">
        <v>6178</v>
      </c>
      <c r="J953" s="185" t="s">
        <v>5441</v>
      </c>
      <c r="K953" s="185"/>
      <c r="L953" s="124"/>
      <c r="M953" s="125"/>
      <c r="N953" s="125"/>
      <c r="O953" s="125"/>
      <c r="P953" s="125"/>
      <c r="Q953" s="125"/>
      <c r="R953" s="125"/>
      <c r="S953" s="125"/>
      <c r="T953" s="125"/>
      <c r="U953" s="125"/>
      <c r="V953" s="125"/>
      <c r="W953" s="125"/>
    </row>
    <row r="954" spans="1:23" s="25" customFormat="1" ht="65.25" customHeight="1">
      <c r="A954" s="182">
        <v>953</v>
      </c>
      <c r="B954" s="185" t="s">
        <v>2637</v>
      </c>
      <c r="C954" s="223" t="s">
        <v>241</v>
      </c>
      <c r="D954" s="224" t="s">
        <v>11</v>
      </c>
      <c r="E954" s="185"/>
      <c r="F954" s="185" t="s">
        <v>5442</v>
      </c>
      <c r="G954" s="185" t="s">
        <v>6177</v>
      </c>
      <c r="H954" s="185">
        <v>89142715155</v>
      </c>
      <c r="I954" s="121" t="s">
        <v>6178</v>
      </c>
      <c r="J954" s="185" t="s">
        <v>5443</v>
      </c>
      <c r="K954" s="185"/>
      <c r="L954" s="124"/>
      <c r="M954" s="125"/>
      <c r="N954" s="125"/>
      <c r="O954" s="125"/>
      <c r="P954" s="125"/>
      <c r="Q954" s="125"/>
      <c r="R954" s="125"/>
      <c r="S954" s="125"/>
      <c r="T954" s="125"/>
      <c r="U954" s="125"/>
      <c r="V954" s="125"/>
      <c r="W954" s="125"/>
    </row>
    <row r="955" spans="1:23" s="25" customFormat="1" ht="65.25" customHeight="1">
      <c r="A955" s="182">
        <v>954</v>
      </c>
      <c r="B955" s="185" t="s">
        <v>2637</v>
      </c>
      <c r="C955" s="223" t="s">
        <v>241</v>
      </c>
      <c r="D955" s="224" t="s">
        <v>11</v>
      </c>
      <c r="E955" s="185"/>
      <c r="F955" s="185" t="s">
        <v>5444</v>
      </c>
      <c r="G955" s="185" t="s">
        <v>6177</v>
      </c>
      <c r="H955" s="185">
        <v>89142715155</v>
      </c>
      <c r="I955" s="121" t="s">
        <v>6178</v>
      </c>
      <c r="J955" s="185" t="s">
        <v>5445</v>
      </c>
      <c r="K955" s="185"/>
      <c r="L955" s="124"/>
      <c r="M955" s="125"/>
      <c r="N955" s="125"/>
      <c r="O955" s="125"/>
      <c r="P955" s="125"/>
      <c r="Q955" s="125"/>
      <c r="R955" s="125"/>
      <c r="S955" s="125"/>
      <c r="T955" s="125"/>
      <c r="U955" s="125"/>
      <c r="V955" s="125"/>
      <c r="W955" s="125"/>
    </row>
    <row r="956" spans="1:23" s="25" customFormat="1" ht="65.25" customHeight="1">
      <c r="A956" s="182">
        <v>955</v>
      </c>
      <c r="B956" s="185" t="s">
        <v>2637</v>
      </c>
      <c r="C956" s="223" t="s">
        <v>241</v>
      </c>
      <c r="D956" s="224" t="s">
        <v>11</v>
      </c>
      <c r="E956" s="185"/>
      <c r="F956" s="185" t="s">
        <v>5446</v>
      </c>
      <c r="G956" s="185" t="s">
        <v>6177</v>
      </c>
      <c r="H956" s="185">
        <v>89142715155</v>
      </c>
      <c r="I956" s="121" t="s">
        <v>6178</v>
      </c>
      <c r="J956" s="185" t="s">
        <v>5447</v>
      </c>
      <c r="K956" s="185"/>
      <c r="L956" s="124"/>
      <c r="M956" s="125"/>
      <c r="N956" s="125"/>
      <c r="O956" s="125"/>
      <c r="P956" s="125"/>
      <c r="Q956" s="125"/>
      <c r="R956" s="125"/>
      <c r="S956" s="125"/>
      <c r="T956" s="125"/>
      <c r="U956" s="125"/>
      <c r="V956" s="125"/>
      <c r="W956" s="125"/>
    </row>
    <row r="957" spans="1:23" s="25" customFormat="1" ht="65.25" customHeight="1">
      <c r="A957" s="182">
        <v>956</v>
      </c>
      <c r="B957" s="185" t="s">
        <v>2637</v>
      </c>
      <c r="C957" s="223" t="s">
        <v>241</v>
      </c>
      <c r="D957" s="224" t="s">
        <v>11</v>
      </c>
      <c r="E957" s="185"/>
      <c r="F957" s="185" t="s">
        <v>6467</v>
      </c>
      <c r="G957" s="185" t="s">
        <v>6177</v>
      </c>
      <c r="H957" s="185">
        <v>89142715155</v>
      </c>
      <c r="I957" s="121" t="s">
        <v>6178</v>
      </c>
      <c r="J957" s="185" t="s">
        <v>5448</v>
      </c>
      <c r="K957" s="185"/>
      <c r="L957" s="124"/>
      <c r="M957" s="125"/>
      <c r="N957" s="125"/>
      <c r="O957" s="125"/>
      <c r="P957" s="125"/>
      <c r="Q957" s="125"/>
      <c r="R957" s="125"/>
      <c r="S957" s="125"/>
      <c r="T957" s="125"/>
      <c r="U957" s="125"/>
      <c r="V957" s="125"/>
      <c r="W957" s="125"/>
    </row>
    <row r="958" spans="1:23" s="25" customFormat="1" ht="65.25" customHeight="1">
      <c r="A958" s="182">
        <v>957</v>
      </c>
      <c r="B958" s="185" t="s">
        <v>2637</v>
      </c>
      <c r="C958" s="223" t="s">
        <v>241</v>
      </c>
      <c r="D958" s="224" t="s">
        <v>11</v>
      </c>
      <c r="E958" s="185"/>
      <c r="F958" s="185" t="s">
        <v>5449</v>
      </c>
      <c r="G958" s="185" t="s">
        <v>6177</v>
      </c>
      <c r="H958" s="185">
        <v>89142715155</v>
      </c>
      <c r="I958" s="121" t="s">
        <v>6178</v>
      </c>
      <c r="J958" s="185" t="s">
        <v>5450</v>
      </c>
      <c r="K958" s="185"/>
      <c r="L958" s="124"/>
      <c r="M958" s="125"/>
      <c r="N958" s="125"/>
      <c r="O958" s="125"/>
      <c r="P958" s="125"/>
      <c r="Q958" s="125"/>
      <c r="R958" s="125"/>
      <c r="S958" s="125"/>
      <c r="T958" s="125"/>
      <c r="U958" s="125"/>
      <c r="V958" s="125"/>
      <c r="W958" s="125"/>
    </row>
    <row r="959" spans="1:23" s="25" customFormat="1" ht="65.25" customHeight="1">
      <c r="A959" s="182">
        <v>958</v>
      </c>
      <c r="B959" s="185" t="s">
        <v>2637</v>
      </c>
      <c r="C959" s="223" t="s">
        <v>241</v>
      </c>
      <c r="D959" s="224" t="s">
        <v>11</v>
      </c>
      <c r="E959" s="185"/>
      <c r="F959" s="185" t="s">
        <v>5451</v>
      </c>
      <c r="G959" s="185" t="s">
        <v>6177</v>
      </c>
      <c r="H959" s="185">
        <v>89142715155</v>
      </c>
      <c r="I959" s="121" t="s">
        <v>6178</v>
      </c>
      <c r="J959" s="185" t="s">
        <v>5452</v>
      </c>
      <c r="K959" s="185"/>
      <c r="L959" s="124"/>
      <c r="M959" s="125"/>
      <c r="N959" s="125"/>
      <c r="O959" s="125"/>
      <c r="P959" s="125"/>
      <c r="Q959" s="125"/>
      <c r="R959" s="125"/>
      <c r="S959" s="125"/>
      <c r="T959" s="125"/>
      <c r="U959" s="125"/>
      <c r="V959" s="125"/>
      <c r="W959" s="125"/>
    </row>
    <row r="960" spans="1:23" s="25" customFormat="1" ht="65.25" customHeight="1">
      <c r="A960" s="182">
        <v>959</v>
      </c>
      <c r="B960" s="185" t="s">
        <v>2637</v>
      </c>
      <c r="C960" s="223" t="s">
        <v>241</v>
      </c>
      <c r="D960" s="224" t="s">
        <v>11</v>
      </c>
      <c r="E960" s="185"/>
      <c r="F960" s="185" t="s">
        <v>5453</v>
      </c>
      <c r="G960" s="185" t="s">
        <v>6177</v>
      </c>
      <c r="H960" s="185">
        <v>89142715155</v>
      </c>
      <c r="I960" s="121" t="s">
        <v>6178</v>
      </c>
      <c r="J960" s="185" t="s">
        <v>5454</v>
      </c>
      <c r="K960" s="185"/>
      <c r="L960" s="124"/>
      <c r="M960" s="125"/>
      <c r="N960" s="125"/>
      <c r="O960" s="125"/>
      <c r="P960" s="125"/>
      <c r="Q960" s="125"/>
      <c r="R960" s="125"/>
      <c r="S960" s="125"/>
      <c r="T960" s="125"/>
      <c r="U960" s="125"/>
      <c r="V960" s="125"/>
      <c r="W960" s="125"/>
    </row>
    <row r="961" spans="1:23" s="25" customFormat="1" ht="65.25" customHeight="1">
      <c r="A961" s="182">
        <v>960</v>
      </c>
      <c r="B961" s="185" t="s">
        <v>2637</v>
      </c>
      <c r="C961" s="223" t="s">
        <v>241</v>
      </c>
      <c r="D961" s="224" t="s">
        <v>11</v>
      </c>
      <c r="E961" s="185"/>
      <c r="F961" s="185" t="s">
        <v>5455</v>
      </c>
      <c r="G961" s="185" t="s">
        <v>6177</v>
      </c>
      <c r="H961" s="185">
        <v>89142715155</v>
      </c>
      <c r="I961" s="121" t="s">
        <v>6178</v>
      </c>
      <c r="J961" s="185" t="s">
        <v>5456</v>
      </c>
      <c r="K961" s="185"/>
      <c r="L961" s="124"/>
      <c r="M961" s="125"/>
      <c r="N961" s="125"/>
      <c r="O961" s="125"/>
      <c r="P961" s="125"/>
      <c r="Q961" s="125"/>
      <c r="R961" s="125"/>
      <c r="S961" s="125"/>
      <c r="T961" s="125"/>
      <c r="U961" s="125"/>
      <c r="V961" s="125"/>
      <c r="W961" s="125"/>
    </row>
    <row r="962" spans="1:23" s="25" customFormat="1" ht="65.25" customHeight="1">
      <c r="A962" s="182">
        <v>961</v>
      </c>
      <c r="B962" s="185" t="s">
        <v>2637</v>
      </c>
      <c r="C962" s="223" t="s">
        <v>241</v>
      </c>
      <c r="D962" s="224" t="s">
        <v>11</v>
      </c>
      <c r="E962" s="185"/>
      <c r="F962" s="185" t="s">
        <v>5457</v>
      </c>
      <c r="G962" s="185" t="s">
        <v>6177</v>
      </c>
      <c r="H962" s="185">
        <v>89142715155</v>
      </c>
      <c r="I962" s="121" t="s">
        <v>6178</v>
      </c>
      <c r="J962" s="185" t="s">
        <v>5458</v>
      </c>
      <c r="K962" s="185"/>
      <c r="L962" s="124"/>
      <c r="M962" s="125"/>
      <c r="N962" s="125"/>
      <c r="O962" s="125"/>
      <c r="P962" s="125"/>
      <c r="Q962" s="125"/>
      <c r="R962" s="125"/>
      <c r="S962" s="125"/>
      <c r="T962" s="125"/>
      <c r="U962" s="125"/>
      <c r="V962" s="125"/>
      <c r="W962" s="125"/>
    </row>
    <row r="963" spans="1:23" s="25" customFormat="1" ht="65.25" customHeight="1">
      <c r="A963" s="182">
        <v>962</v>
      </c>
      <c r="B963" s="185" t="s">
        <v>2637</v>
      </c>
      <c r="C963" s="223" t="s">
        <v>241</v>
      </c>
      <c r="D963" s="224" t="s">
        <v>11</v>
      </c>
      <c r="E963" s="185"/>
      <c r="F963" s="185" t="s">
        <v>5459</v>
      </c>
      <c r="G963" s="185" t="s">
        <v>6177</v>
      </c>
      <c r="H963" s="185">
        <v>89142715155</v>
      </c>
      <c r="I963" s="121" t="s">
        <v>6178</v>
      </c>
      <c r="J963" s="185" t="s">
        <v>5462</v>
      </c>
      <c r="K963" s="185"/>
      <c r="L963" s="124"/>
      <c r="M963" s="125"/>
      <c r="N963" s="125"/>
      <c r="O963" s="125"/>
      <c r="P963" s="125"/>
      <c r="Q963" s="125"/>
      <c r="R963" s="125"/>
      <c r="S963" s="125"/>
      <c r="T963" s="125"/>
      <c r="U963" s="125"/>
      <c r="V963" s="125"/>
      <c r="W963" s="125"/>
    </row>
    <row r="964" spans="1:23" s="25" customFormat="1" ht="65.25" customHeight="1">
      <c r="A964" s="182">
        <v>963</v>
      </c>
      <c r="B964" s="185" t="s">
        <v>2637</v>
      </c>
      <c r="C964" s="223" t="s">
        <v>241</v>
      </c>
      <c r="D964" s="224" t="s">
        <v>11</v>
      </c>
      <c r="E964" s="185"/>
      <c r="F964" s="185" t="s">
        <v>5460</v>
      </c>
      <c r="G964" s="185" t="s">
        <v>6177</v>
      </c>
      <c r="H964" s="185">
        <v>89142715155</v>
      </c>
      <c r="I964" s="121" t="s">
        <v>6178</v>
      </c>
      <c r="J964" s="185" t="s">
        <v>5463</v>
      </c>
      <c r="K964" s="185"/>
      <c r="L964" s="124"/>
      <c r="M964" s="125"/>
      <c r="N964" s="125"/>
      <c r="O964" s="125"/>
      <c r="P964" s="125"/>
      <c r="Q964" s="125"/>
      <c r="R964" s="125"/>
      <c r="S964" s="125"/>
      <c r="T964" s="125"/>
      <c r="U964" s="125"/>
      <c r="V964" s="125"/>
      <c r="W964" s="125"/>
    </row>
    <row r="965" spans="1:23" s="25" customFormat="1" ht="65.25" customHeight="1">
      <c r="A965" s="182">
        <v>964</v>
      </c>
      <c r="B965" s="185" t="s">
        <v>2637</v>
      </c>
      <c r="C965" s="223" t="s">
        <v>241</v>
      </c>
      <c r="D965" s="224" t="s">
        <v>11</v>
      </c>
      <c r="E965" s="185"/>
      <c r="F965" s="185" t="s">
        <v>5461</v>
      </c>
      <c r="G965" s="185" t="s">
        <v>6177</v>
      </c>
      <c r="H965" s="185">
        <v>89142715155</v>
      </c>
      <c r="I965" s="121" t="s">
        <v>6178</v>
      </c>
      <c r="J965" s="185" t="s">
        <v>5464</v>
      </c>
      <c r="K965" s="185"/>
      <c r="L965" s="124"/>
      <c r="M965" s="125"/>
      <c r="N965" s="125"/>
      <c r="O965" s="125"/>
      <c r="P965" s="125"/>
      <c r="Q965" s="125"/>
      <c r="R965" s="125"/>
      <c r="S965" s="125"/>
      <c r="T965" s="125"/>
      <c r="U965" s="125"/>
      <c r="V965" s="125"/>
      <c r="W965" s="125"/>
    </row>
    <row r="966" spans="1:23" s="25" customFormat="1" ht="65.25" customHeight="1">
      <c r="A966" s="182">
        <v>965</v>
      </c>
      <c r="B966" s="185" t="s">
        <v>2637</v>
      </c>
      <c r="C966" s="223" t="s">
        <v>241</v>
      </c>
      <c r="D966" s="224" t="s">
        <v>11</v>
      </c>
      <c r="E966" s="185"/>
      <c r="F966" s="185" t="s">
        <v>5465</v>
      </c>
      <c r="G966" s="185" t="s">
        <v>6177</v>
      </c>
      <c r="H966" s="185">
        <v>89142715155</v>
      </c>
      <c r="I966" s="121" t="s">
        <v>6178</v>
      </c>
      <c r="J966" s="185" t="s">
        <v>5466</v>
      </c>
      <c r="K966" s="185"/>
      <c r="L966" s="124"/>
      <c r="M966" s="125"/>
      <c r="N966" s="125"/>
      <c r="O966" s="125"/>
      <c r="P966" s="125"/>
      <c r="Q966" s="125"/>
      <c r="R966" s="125"/>
      <c r="S966" s="125"/>
      <c r="T966" s="125"/>
      <c r="U966" s="125"/>
      <c r="V966" s="125"/>
      <c r="W966" s="125"/>
    </row>
    <row r="967" spans="1:23" s="25" customFormat="1" ht="65.25" customHeight="1">
      <c r="A967" s="182">
        <v>966</v>
      </c>
      <c r="B967" s="185" t="s">
        <v>2637</v>
      </c>
      <c r="C967" s="223" t="s">
        <v>241</v>
      </c>
      <c r="D967" s="224" t="s">
        <v>11</v>
      </c>
      <c r="E967" s="185"/>
      <c r="F967" s="185" t="s">
        <v>5467</v>
      </c>
      <c r="G967" s="185" t="s">
        <v>6177</v>
      </c>
      <c r="H967" s="185">
        <v>89142715155</v>
      </c>
      <c r="I967" s="121" t="s">
        <v>6178</v>
      </c>
      <c r="J967" s="185" t="s">
        <v>5468</v>
      </c>
      <c r="K967" s="185"/>
      <c r="L967" s="124"/>
      <c r="M967" s="125"/>
      <c r="N967" s="125"/>
      <c r="O967" s="125"/>
      <c r="P967" s="125"/>
      <c r="Q967" s="125"/>
      <c r="R967" s="125"/>
      <c r="S967" s="125"/>
      <c r="T967" s="125"/>
      <c r="U967" s="125"/>
      <c r="V967" s="125"/>
      <c r="W967" s="125"/>
    </row>
    <row r="968" spans="1:23" s="25" customFormat="1" ht="65.25" customHeight="1">
      <c r="A968" s="182">
        <v>967</v>
      </c>
      <c r="B968" s="185" t="s">
        <v>2637</v>
      </c>
      <c r="C968" s="223" t="s">
        <v>241</v>
      </c>
      <c r="D968" s="224" t="s">
        <v>11</v>
      </c>
      <c r="E968" s="185"/>
      <c r="F968" s="185" t="s">
        <v>5469</v>
      </c>
      <c r="G968" s="185" t="s">
        <v>6177</v>
      </c>
      <c r="H968" s="185">
        <v>89142715155</v>
      </c>
      <c r="I968" s="121" t="s">
        <v>6178</v>
      </c>
      <c r="J968" s="185" t="s">
        <v>5470</v>
      </c>
      <c r="K968" s="185"/>
      <c r="L968" s="124"/>
      <c r="M968" s="125"/>
      <c r="N968" s="125"/>
      <c r="O968" s="125"/>
      <c r="P968" s="125"/>
      <c r="Q968" s="125"/>
      <c r="R968" s="125"/>
      <c r="S968" s="125"/>
      <c r="T968" s="125"/>
      <c r="U968" s="125"/>
      <c r="V968" s="125"/>
      <c r="W968" s="125"/>
    </row>
    <row r="969" spans="1:23" s="25" customFormat="1" ht="65.25" customHeight="1">
      <c r="A969" s="182">
        <v>968</v>
      </c>
      <c r="B969" s="185" t="s">
        <v>2637</v>
      </c>
      <c r="C969" s="223" t="s">
        <v>241</v>
      </c>
      <c r="D969" s="224" t="s">
        <v>11</v>
      </c>
      <c r="E969" s="185"/>
      <c r="F969" s="185" t="s">
        <v>5471</v>
      </c>
      <c r="G969" s="185" t="s">
        <v>6177</v>
      </c>
      <c r="H969" s="185">
        <v>89142715155</v>
      </c>
      <c r="I969" s="121" t="s">
        <v>6178</v>
      </c>
      <c r="J969" s="185" t="s">
        <v>5472</v>
      </c>
      <c r="K969" s="185"/>
      <c r="L969" s="124"/>
      <c r="M969" s="125"/>
      <c r="N969" s="125"/>
      <c r="O969" s="125"/>
      <c r="P969" s="125"/>
      <c r="Q969" s="125"/>
      <c r="R969" s="125"/>
      <c r="S969" s="125"/>
      <c r="T969" s="125"/>
      <c r="U969" s="125"/>
      <c r="V969" s="125"/>
      <c r="W969" s="125"/>
    </row>
    <row r="970" spans="1:23" s="25" customFormat="1" ht="65.25" customHeight="1">
      <c r="A970" s="182">
        <v>969</v>
      </c>
      <c r="B970" s="185" t="s">
        <v>2637</v>
      </c>
      <c r="C970" s="223" t="s">
        <v>241</v>
      </c>
      <c r="D970" s="224" t="s">
        <v>11</v>
      </c>
      <c r="E970" s="185"/>
      <c r="F970" s="185" t="s">
        <v>5473</v>
      </c>
      <c r="G970" s="185" t="s">
        <v>6177</v>
      </c>
      <c r="H970" s="185">
        <v>89142715155</v>
      </c>
      <c r="I970" s="121" t="s">
        <v>6178</v>
      </c>
      <c r="J970" s="185" t="s">
        <v>5474</v>
      </c>
      <c r="K970" s="185"/>
      <c r="L970" s="124"/>
      <c r="M970" s="125"/>
      <c r="N970" s="125"/>
      <c r="O970" s="125"/>
      <c r="P970" s="125"/>
      <c r="Q970" s="125"/>
      <c r="R970" s="125"/>
      <c r="S970" s="125"/>
      <c r="T970" s="125"/>
      <c r="U970" s="125"/>
      <c r="V970" s="125"/>
      <c r="W970" s="125"/>
    </row>
    <row r="971" spans="1:23" s="25" customFormat="1" ht="65.25" customHeight="1">
      <c r="A971" s="182">
        <v>970</v>
      </c>
      <c r="B971" s="185" t="s">
        <v>2637</v>
      </c>
      <c r="C971" s="223" t="s">
        <v>241</v>
      </c>
      <c r="D971" s="224" t="s">
        <v>11</v>
      </c>
      <c r="E971" s="185"/>
      <c r="F971" s="185" t="s">
        <v>5475</v>
      </c>
      <c r="G971" s="185" t="s">
        <v>6177</v>
      </c>
      <c r="H971" s="185">
        <v>89142715155</v>
      </c>
      <c r="I971" s="121" t="s">
        <v>6178</v>
      </c>
      <c r="J971" s="185" t="s">
        <v>5476</v>
      </c>
      <c r="K971" s="185"/>
      <c r="L971" s="124"/>
      <c r="M971" s="125"/>
      <c r="N971" s="125"/>
      <c r="O971" s="125"/>
      <c r="P971" s="125"/>
      <c r="Q971" s="125"/>
      <c r="R971" s="125"/>
      <c r="S971" s="125"/>
      <c r="T971" s="125"/>
      <c r="U971" s="125"/>
      <c r="V971" s="125"/>
      <c r="W971" s="125"/>
    </row>
    <row r="972" spans="1:23" s="25" customFormat="1" ht="65.25" customHeight="1">
      <c r="A972" s="182">
        <v>971</v>
      </c>
      <c r="B972" s="185" t="s">
        <v>2637</v>
      </c>
      <c r="C972" s="223" t="s">
        <v>241</v>
      </c>
      <c r="D972" s="224" t="s">
        <v>11</v>
      </c>
      <c r="E972" s="185"/>
      <c r="F972" s="185" t="s">
        <v>5477</v>
      </c>
      <c r="G972" s="185" t="s">
        <v>6177</v>
      </c>
      <c r="H972" s="185">
        <v>89142715155</v>
      </c>
      <c r="I972" s="121" t="s">
        <v>6178</v>
      </c>
      <c r="J972" s="185" t="s">
        <v>5478</v>
      </c>
      <c r="K972" s="185"/>
      <c r="L972" s="124"/>
      <c r="M972" s="125"/>
      <c r="N972" s="125"/>
      <c r="O972" s="125"/>
      <c r="P972" s="125"/>
      <c r="Q972" s="125"/>
      <c r="R972" s="125"/>
      <c r="S972" s="125"/>
      <c r="T972" s="125"/>
      <c r="U972" s="125"/>
      <c r="V972" s="125"/>
      <c r="W972" s="125"/>
    </row>
    <row r="973" spans="1:23" s="25" customFormat="1" ht="65.25" customHeight="1">
      <c r="A973" s="182">
        <v>972</v>
      </c>
      <c r="B973" s="185" t="s">
        <v>2637</v>
      </c>
      <c r="C973" s="223" t="s">
        <v>241</v>
      </c>
      <c r="D973" s="224" t="s">
        <v>11</v>
      </c>
      <c r="E973" s="185"/>
      <c r="F973" s="185" t="s">
        <v>5479</v>
      </c>
      <c r="G973" s="185" t="s">
        <v>6177</v>
      </c>
      <c r="H973" s="185">
        <v>89142715155</v>
      </c>
      <c r="I973" s="121" t="s">
        <v>6178</v>
      </c>
      <c r="J973" s="185" t="s">
        <v>5480</v>
      </c>
      <c r="K973" s="185"/>
      <c r="L973" s="124"/>
      <c r="M973" s="125"/>
      <c r="N973" s="125"/>
      <c r="O973" s="125"/>
      <c r="P973" s="125"/>
      <c r="Q973" s="125"/>
      <c r="R973" s="125"/>
      <c r="S973" s="125"/>
      <c r="T973" s="125"/>
      <c r="U973" s="125"/>
      <c r="V973" s="125"/>
      <c r="W973" s="125"/>
    </row>
    <row r="974" spans="1:23" s="25" customFormat="1" ht="65.25" customHeight="1">
      <c r="A974" s="182">
        <v>973</v>
      </c>
      <c r="B974" s="185" t="s">
        <v>2637</v>
      </c>
      <c r="C974" s="223" t="s">
        <v>241</v>
      </c>
      <c r="D974" s="224" t="s">
        <v>11</v>
      </c>
      <c r="E974" s="185"/>
      <c r="F974" s="185" t="s">
        <v>5481</v>
      </c>
      <c r="G974" s="185" t="s">
        <v>6177</v>
      </c>
      <c r="H974" s="185">
        <v>89142715155</v>
      </c>
      <c r="I974" s="121" t="s">
        <v>6178</v>
      </c>
      <c r="J974" s="185" t="s">
        <v>5482</v>
      </c>
      <c r="K974" s="185"/>
      <c r="L974" s="124"/>
      <c r="M974" s="125"/>
      <c r="N974" s="125"/>
      <c r="O974" s="125"/>
      <c r="P974" s="125"/>
      <c r="Q974" s="125"/>
      <c r="R974" s="125"/>
      <c r="S974" s="125"/>
      <c r="T974" s="125"/>
      <c r="U974" s="125"/>
      <c r="V974" s="125"/>
      <c r="W974" s="125"/>
    </row>
    <row r="975" spans="1:23" s="25" customFormat="1" ht="65.25" customHeight="1">
      <c r="A975" s="182">
        <v>974</v>
      </c>
      <c r="B975" s="185" t="s">
        <v>2637</v>
      </c>
      <c r="C975" s="223" t="s">
        <v>241</v>
      </c>
      <c r="D975" s="224" t="s">
        <v>11</v>
      </c>
      <c r="E975" s="185"/>
      <c r="F975" s="185" t="s">
        <v>5482</v>
      </c>
      <c r="G975" s="185" t="s">
        <v>6177</v>
      </c>
      <c r="H975" s="185">
        <v>89142715155</v>
      </c>
      <c r="I975" s="121" t="s">
        <v>6178</v>
      </c>
      <c r="J975" s="185" t="s">
        <v>5483</v>
      </c>
      <c r="K975" s="185"/>
      <c r="L975" s="124"/>
      <c r="M975" s="125"/>
      <c r="N975" s="125"/>
      <c r="O975" s="125"/>
      <c r="P975" s="125"/>
      <c r="Q975" s="125"/>
      <c r="R975" s="125"/>
      <c r="S975" s="125"/>
      <c r="T975" s="125"/>
      <c r="U975" s="125"/>
      <c r="V975" s="125"/>
      <c r="W975" s="125"/>
    </row>
    <row r="976" spans="1:23" s="25" customFormat="1" ht="65.25" customHeight="1">
      <c r="A976" s="182">
        <v>975</v>
      </c>
      <c r="B976" s="185" t="s">
        <v>2637</v>
      </c>
      <c r="C976" s="223" t="s">
        <v>241</v>
      </c>
      <c r="D976" s="224" t="s">
        <v>11</v>
      </c>
      <c r="E976" s="185"/>
      <c r="F976" s="185" t="s">
        <v>5484</v>
      </c>
      <c r="G976" s="185" t="s">
        <v>6177</v>
      </c>
      <c r="H976" s="185">
        <v>89142715155</v>
      </c>
      <c r="I976" s="121" t="s">
        <v>6178</v>
      </c>
      <c r="J976" s="185" t="s">
        <v>5485</v>
      </c>
      <c r="K976" s="185"/>
      <c r="L976" s="124"/>
      <c r="M976" s="125"/>
      <c r="N976" s="125"/>
      <c r="O976" s="125"/>
      <c r="P976" s="125"/>
      <c r="Q976" s="125"/>
      <c r="R976" s="125"/>
      <c r="S976" s="125"/>
      <c r="T976" s="125"/>
      <c r="U976" s="125"/>
      <c r="V976" s="125"/>
      <c r="W976" s="125"/>
    </row>
    <row r="977" spans="1:23" s="25" customFormat="1" ht="65.25" customHeight="1">
      <c r="A977" s="182">
        <v>976</v>
      </c>
      <c r="B977" s="185" t="s">
        <v>2637</v>
      </c>
      <c r="C977" s="223" t="s">
        <v>241</v>
      </c>
      <c r="D977" s="224" t="s">
        <v>11</v>
      </c>
      <c r="E977" s="185"/>
      <c r="F977" s="185" t="s">
        <v>5486</v>
      </c>
      <c r="G977" s="185" t="s">
        <v>6177</v>
      </c>
      <c r="H977" s="185">
        <v>89142715155</v>
      </c>
      <c r="I977" s="121" t="s">
        <v>6178</v>
      </c>
      <c r="J977" s="185" t="s">
        <v>5487</v>
      </c>
      <c r="K977" s="185"/>
      <c r="L977" s="124"/>
      <c r="M977" s="125"/>
      <c r="N977" s="125"/>
      <c r="O977" s="125"/>
      <c r="P977" s="125"/>
      <c r="Q977" s="125"/>
      <c r="R977" s="125"/>
      <c r="S977" s="125"/>
      <c r="T977" s="125"/>
      <c r="U977" s="125"/>
      <c r="V977" s="125"/>
      <c r="W977" s="125"/>
    </row>
    <row r="978" spans="1:23" s="25" customFormat="1" ht="65.25" customHeight="1">
      <c r="A978" s="182">
        <v>977</v>
      </c>
      <c r="B978" s="185" t="s">
        <v>2637</v>
      </c>
      <c r="C978" s="223" t="s">
        <v>241</v>
      </c>
      <c r="D978" s="224" t="s">
        <v>11</v>
      </c>
      <c r="E978" s="185"/>
      <c r="F978" s="185" t="s">
        <v>5488</v>
      </c>
      <c r="G978" s="185" t="s">
        <v>6177</v>
      </c>
      <c r="H978" s="185">
        <v>89142715155</v>
      </c>
      <c r="I978" s="121" t="s">
        <v>6178</v>
      </c>
      <c r="J978" s="185" t="s">
        <v>5489</v>
      </c>
      <c r="K978" s="185"/>
      <c r="L978" s="124"/>
      <c r="M978" s="125"/>
      <c r="N978" s="125"/>
      <c r="O978" s="125"/>
      <c r="P978" s="125"/>
      <c r="Q978" s="125"/>
      <c r="R978" s="125"/>
      <c r="S978" s="125"/>
      <c r="T978" s="125"/>
      <c r="U978" s="125"/>
      <c r="V978" s="125"/>
      <c r="W978" s="125"/>
    </row>
    <row r="979" spans="1:23" s="25" customFormat="1" ht="65.25" customHeight="1">
      <c r="A979" s="182">
        <v>978</v>
      </c>
      <c r="B979" s="185" t="s">
        <v>2637</v>
      </c>
      <c r="C979" s="223" t="s">
        <v>241</v>
      </c>
      <c r="D979" s="224" t="s">
        <v>11</v>
      </c>
      <c r="E979" s="185"/>
      <c r="F979" s="185" t="s">
        <v>5490</v>
      </c>
      <c r="G979" s="185" t="s">
        <v>6177</v>
      </c>
      <c r="H979" s="185">
        <v>89142715155</v>
      </c>
      <c r="I979" s="121" t="s">
        <v>6178</v>
      </c>
      <c r="J979" s="185" t="s">
        <v>5491</v>
      </c>
      <c r="K979" s="185"/>
      <c r="L979" s="124"/>
      <c r="M979" s="125"/>
      <c r="N979" s="125"/>
      <c r="O979" s="125"/>
      <c r="P979" s="125"/>
      <c r="Q979" s="125"/>
      <c r="R979" s="125"/>
      <c r="S979" s="125"/>
      <c r="T979" s="125"/>
      <c r="U979" s="125"/>
      <c r="V979" s="125"/>
      <c r="W979" s="125"/>
    </row>
    <row r="980" spans="1:23" s="25" customFormat="1" ht="65.25" customHeight="1">
      <c r="A980" s="182">
        <v>979</v>
      </c>
      <c r="B980" s="185" t="s">
        <v>2637</v>
      </c>
      <c r="C980" s="223" t="s">
        <v>241</v>
      </c>
      <c r="D980" s="224" t="s">
        <v>11</v>
      </c>
      <c r="E980" s="185"/>
      <c r="F980" s="185" t="s">
        <v>5492</v>
      </c>
      <c r="G980" s="185" t="s">
        <v>6177</v>
      </c>
      <c r="H980" s="185">
        <v>89142715155</v>
      </c>
      <c r="I980" s="121" t="s">
        <v>6178</v>
      </c>
      <c r="J980" s="185" t="s">
        <v>5493</v>
      </c>
      <c r="K980" s="185"/>
      <c r="L980" s="124"/>
      <c r="M980" s="125"/>
      <c r="N980" s="125"/>
      <c r="O980" s="125"/>
      <c r="P980" s="125"/>
      <c r="Q980" s="125"/>
      <c r="R980" s="125"/>
      <c r="S980" s="125"/>
      <c r="T980" s="125"/>
      <c r="U980" s="125"/>
      <c r="V980" s="125"/>
      <c r="W980" s="125"/>
    </row>
    <row r="981" spans="1:23" s="25" customFormat="1" ht="65.25" customHeight="1">
      <c r="A981" s="182">
        <v>980</v>
      </c>
      <c r="B981" s="185" t="s">
        <v>2637</v>
      </c>
      <c r="C981" s="223" t="s">
        <v>241</v>
      </c>
      <c r="D981" s="224" t="s">
        <v>11</v>
      </c>
      <c r="E981" s="185"/>
      <c r="F981" s="185" t="s">
        <v>5494</v>
      </c>
      <c r="G981" s="185" t="s">
        <v>6177</v>
      </c>
      <c r="H981" s="185">
        <v>89142715155</v>
      </c>
      <c r="I981" s="121" t="s">
        <v>6178</v>
      </c>
      <c r="J981" s="185" t="s">
        <v>5495</v>
      </c>
      <c r="K981" s="185"/>
      <c r="L981" s="124"/>
      <c r="M981" s="125"/>
      <c r="N981" s="125"/>
      <c r="O981" s="125"/>
      <c r="P981" s="125"/>
      <c r="Q981" s="125"/>
      <c r="R981" s="125"/>
      <c r="S981" s="125"/>
      <c r="T981" s="125"/>
      <c r="U981" s="125"/>
      <c r="V981" s="125"/>
      <c r="W981" s="125"/>
    </row>
    <row r="982" spans="1:23" s="25" customFormat="1" ht="65.25" customHeight="1">
      <c r="A982" s="182">
        <v>981</v>
      </c>
      <c r="B982" s="185" t="s">
        <v>2637</v>
      </c>
      <c r="C982" s="223" t="s">
        <v>241</v>
      </c>
      <c r="D982" s="224" t="s">
        <v>11</v>
      </c>
      <c r="E982" s="185"/>
      <c r="F982" s="185" t="s">
        <v>5496</v>
      </c>
      <c r="G982" s="185" t="s">
        <v>6177</v>
      </c>
      <c r="H982" s="185">
        <v>89142715155</v>
      </c>
      <c r="I982" s="121" t="s">
        <v>6178</v>
      </c>
      <c r="J982" s="185" t="s">
        <v>5497</v>
      </c>
      <c r="K982" s="185"/>
      <c r="L982" s="124"/>
      <c r="M982" s="125"/>
      <c r="N982" s="125"/>
      <c r="O982" s="125"/>
      <c r="P982" s="125"/>
      <c r="Q982" s="125"/>
      <c r="R982" s="125"/>
      <c r="S982" s="125"/>
      <c r="T982" s="125"/>
      <c r="U982" s="125"/>
      <c r="V982" s="125"/>
      <c r="W982" s="125"/>
    </row>
    <row r="983" spans="1:23" s="25" customFormat="1" ht="65.25" customHeight="1">
      <c r="A983" s="182">
        <v>982</v>
      </c>
      <c r="B983" s="185" t="s">
        <v>2637</v>
      </c>
      <c r="C983" s="223" t="s">
        <v>241</v>
      </c>
      <c r="D983" s="224" t="s">
        <v>11</v>
      </c>
      <c r="E983" s="185"/>
      <c r="F983" s="185" t="s">
        <v>5498</v>
      </c>
      <c r="G983" s="185" t="s">
        <v>6177</v>
      </c>
      <c r="H983" s="185">
        <v>89142715155</v>
      </c>
      <c r="I983" s="121" t="s">
        <v>6178</v>
      </c>
      <c r="J983" s="185" t="s">
        <v>5499</v>
      </c>
      <c r="K983" s="185"/>
      <c r="L983" s="124"/>
      <c r="M983" s="125"/>
      <c r="N983" s="125"/>
      <c r="O983" s="125"/>
      <c r="P983" s="125"/>
      <c r="Q983" s="125"/>
      <c r="R983" s="125"/>
      <c r="S983" s="125"/>
      <c r="T983" s="125"/>
      <c r="U983" s="125"/>
      <c r="V983" s="125"/>
      <c r="W983" s="125"/>
    </row>
    <row r="984" spans="1:23" s="25" customFormat="1" ht="65.25" customHeight="1">
      <c r="A984" s="182">
        <v>983</v>
      </c>
      <c r="B984" s="185" t="s">
        <v>2637</v>
      </c>
      <c r="C984" s="223" t="s">
        <v>241</v>
      </c>
      <c r="D984" s="224" t="s">
        <v>11</v>
      </c>
      <c r="E984" s="185"/>
      <c r="F984" s="185" t="s">
        <v>5500</v>
      </c>
      <c r="G984" s="185" t="s">
        <v>6177</v>
      </c>
      <c r="H984" s="185">
        <v>89142715155</v>
      </c>
      <c r="I984" s="121" t="s">
        <v>6178</v>
      </c>
      <c r="J984" s="185" t="s">
        <v>5501</v>
      </c>
      <c r="K984" s="185"/>
      <c r="L984" s="124"/>
      <c r="M984" s="125"/>
      <c r="N984" s="125"/>
      <c r="O984" s="125"/>
      <c r="P984" s="125"/>
      <c r="Q984" s="125"/>
      <c r="R984" s="125"/>
      <c r="S984" s="125"/>
      <c r="T984" s="125"/>
      <c r="U984" s="125"/>
      <c r="V984" s="125"/>
      <c r="W984" s="125"/>
    </row>
    <row r="985" spans="1:23" s="25" customFormat="1" ht="65.25" customHeight="1">
      <c r="A985" s="182">
        <v>984</v>
      </c>
      <c r="B985" s="185" t="s">
        <v>2637</v>
      </c>
      <c r="C985" s="223" t="s">
        <v>241</v>
      </c>
      <c r="D985" s="224" t="s">
        <v>11</v>
      </c>
      <c r="E985" s="185"/>
      <c r="F985" s="185" t="s">
        <v>5502</v>
      </c>
      <c r="G985" s="185" t="s">
        <v>6177</v>
      </c>
      <c r="H985" s="185">
        <v>89142715155</v>
      </c>
      <c r="I985" s="121" t="s">
        <v>6178</v>
      </c>
      <c r="J985" s="185" t="s">
        <v>5503</v>
      </c>
      <c r="K985" s="185"/>
      <c r="L985" s="124"/>
      <c r="M985" s="125"/>
      <c r="N985" s="125"/>
      <c r="O985" s="125"/>
      <c r="P985" s="125"/>
      <c r="Q985" s="125"/>
      <c r="R985" s="125"/>
      <c r="S985" s="125"/>
      <c r="T985" s="125"/>
      <c r="U985" s="125"/>
      <c r="V985" s="125"/>
      <c r="W985" s="125"/>
    </row>
    <row r="986" spans="1:23" s="25" customFormat="1" ht="65.25" customHeight="1">
      <c r="A986" s="182">
        <v>985</v>
      </c>
      <c r="B986" s="185" t="s">
        <v>2637</v>
      </c>
      <c r="C986" s="223" t="s">
        <v>241</v>
      </c>
      <c r="D986" s="224" t="s">
        <v>11</v>
      </c>
      <c r="E986" s="185"/>
      <c r="F986" s="185" t="s">
        <v>5504</v>
      </c>
      <c r="G986" s="185" t="s">
        <v>6177</v>
      </c>
      <c r="H986" s="185">
        <v>89142715155</v>
      </c>
      <c r="I986" s="121" t="s">
        <v>6178</v>
      </c>
      <c r="J986" s="185" t="s">
        <v>5505</v>
      </c>
      <c r="K986" s="185"/>
      <c r="L986" s="124"/>
      <c r="M986" s="125"/>
      <c r="N986" s="125"/>
      <c r="O986" s="125"/>
      <c r="P986" s="125"/>
      <c r="Q986" s="125"/>
      <c r="R986" s="125"/>
      <c r="S986" s="125"/>
      <c r="T986" s="125"/>
      <c r="U986" s="125"/>
      <c r="V986" s="125"/>
      <c r="W986" s="125"/>
    </row>
    <row r="987" spans="1:23" s="25" customFormat="1" ht="65.25" customHeight="1">
      <c r="A987" s="182">
        <v>986</v>
      </c>
      <c r="B987" s="185" t="s">
        <v>2637</v>
      </c>
      <c r="C987" s="223" t="s">
        <v>241</v>
      </c>
      <c r="D987" s="224" t="s">
        <v>11</v>
      </c>
      <c r="E987" s="185"/>
      <c r="F987" s="185" t="s">
        <v>5413</v>
      </c>
      <c r="G987" s="185" t="s">
        <v>6177</v>
      </c>
      <c r="H987" s="185">
        <v>89142715155</v>
      </c>
      <c r="I987" s="121" t="s">
        <v>6178</v>
      </c>
      <c r="J987" s="185" t="s">
        <v>5506</v>
      </c>
      <c r="K987" s="185"/>
      <c r="L987" s="124"/>
      <c r="M987" s="125"/>
      <c r="N987" s="125"/>
      <c r="O987" s="125"/>
      <c r="P987" s="125"/>
      <c r="Q987" s="125"/>
      <c r="R987" s="125"/>
      <c r="S987" s="125"/>
      <c r="T987" s="125"/>
      <c r="U987" s="125"/>
      <c r="V987" s="125"/>
      <c r="W987" s="125"/>
    </row>
    <row r="988" spans="1:23" s="25" customFormat="1" ht="65.25" customHeight="1">
      <c r="A988" s="182">
        <v>987</v>
      </c>
      <c r="B988" s="185" t="s">
        <v>2637</v>
      </c>
      <c r="C988" s="223" t="s">
        <v>241</v>
      </c>
      <c r="D988" s="224" t="s">
        <v>11</v>
      </c>
      <c r="E988" s="185"/>
      <c r="F988" s="185" t="s">
        <v>5507</v>
      </c>
      <c r="G988" s="185" t="s">
        <v>6177</v>
      </c>
      <c r="H988" s="185">
        <v>89142715155</v>
      </c>
      <c r="I988" s="121" t="s">
        <v>6178</v>
      </c>
      <c r="J988" s="185" t="s">
        <v>5508</v>
      </c>
      <c r="K988" s="185"/>
      <c r="L988" s="124"/>
      <c r="M988" s="125"/>
      <c r="N988" s="125"/>
      <c r="O988" s="125"/>
      <c r="P988" s="125"/>
      <c r="Q988" s="125"/>
      <c r="R988" s="125"/>
      <c r="S988" s="125"/>
      <c r="T988" s="125"/>
      <c r="U988" s="125"/>
      <c r="V988" s="125"/>
      <c r="W988" s="125"/>
    </row>
    <row r="989" spans="1:23" s="25" customFormat="1" ht="65.25" customHeight="1">
      <c r="A989" s="182">
        <v>988</v>
      </c>
      <c r="B989" s="185" t="s">
        <v>2637</v>
      </c>
      <c r="C989" s="223" t="s">
        <v>241</v>
      </c>
      <c r="D989" s="224" t="s">
        <v>11</v>
      </c>
      <c r="E989" s="185"/>
      <c r="F989" s="185" t="s">
        <v>5509</v>
      </c>
      <c r="G989" s="185" t="s">
        <v>6177</v>
      </c>
      <c r="H989" s="185">
        <v>89142715155</v>
      </c>
      <c r="I989" s="121" t="s">
        <v>6178</v>
      </c>
      <c r="J989" s="185" t="s">
        <v>5510</v>
      </c>
      <c r="K989" s="185"/>
      <c r="L989" s="124"/>
      <c r="M989" s="125"/>
      <c r="N989" s="125"/>
      <c r="O989" s="125"/>
      <c r="P989" s="125"/>
      <c r="Q989" s="125"/>
      <c r="R989" s="125"/>
      <c r="S989" s="125"/>
      <c r="T989" s="125"/>
      <c r="U989" s="125"/>
      <c r="V989" s="125"/>
      <c r="W989" s="125"/>
    </row>
    <row r="990" spans="1:23" s="25" customFormat="1" ht="65.25" customHeight="1">
      <c r="A990" s="182">
        <v>989</v>
      </c>
      <c r="B990" s="185" t="s">
        <v>2637</v>
      </c>
      <c r="C990" s="223" t="s">
        <v>241</v>
      </c>
      <c r="D990" s="224" t="s">
        <v>11</v>
      </c>
      <c r="E990" s="185"/>
      <c r="F990" s="185" t="s">
        <v>6468</v>
      </c>
      <c r="G990" s="185" t="s">
        <v>6177</v>
      </c>
      <c r="H990" s="185">
        <v>89142715155</v>
      </c>
      <c r="I990" s="121" t="s">
        <v>6178</v>
      </c>
      <c r="J990" s="185" t="s">
        <v>5511</v>
      </c>
      <c r="K990" s="185"/>
      <c r="L990" s="124"/>
      <c r="M990" s="125"/>
      <c r="N990" s="125"/>
      <c r="O990" s="125"/>
      <c r="P990" s="125"/>
      <c r="Q990" s="125"/>
      <c r="R990" s="125"/>
      <c r="S990" s="125"/>
      <c r="T990" s="125"/>
      <c r="U990" s="125"/>
      <c r="V990" s="125"/>
      <c r="W990" s="125"/>
    </row>
    <row r="991" spans="1:23" s="25" customFormat="1" ht="65.25" customHeight="1">
      <c r="A991" s="182">
        <v>990</v>
      </c>
      <c r="B991" s="185" t="s">
        <v>2637</v>
      </c>
      <c r="C991" s="223" t="s">
        <v>241</v>
      </c>
      <c r="D991" s="224" t="s">
        <v>11</v>
      </c>
      <c r="E991" s="185"/>
      <c r="F991" s="185" t="s">
        <v>6469</v>
      </c>
      <c r="G991" s="185" t="s">
        <v>6177</v>
      </c>
      <c r="H991" s="185">
        <v>89142715155</v>
      </c>
      <c r="I991" s="121" t="s">
        <v>6178</v>
      </c>
      <c r="J991" s="185" t="s">
        <v>5512</v>
      </c>
      <c r="K991" s="185"/>
      <c r="L991" s="124"/>
      <c r="M991" s="125"/>
      <c r="N991" s="125"/>
      <c r="O991" s="125"/>
      <c r="P991" s="125"/>
      <c r="Q991" s="125"/>
      <c r="R991" s="125"/>
      <c r="S991" s="125"/>
      <c r="T991" s="125"/>
      <c r="U991" s="125"/>
      <c r="V991" s="125"/>
      <c r="W991" s="125"/>
    </row>
    <row r="992" spans="1:23" s="25" customFormat="1" ht="65.25" customHeight="1">
      <c r="A992" s="182">
        <v>991</v>
      </c>
      <c r="B992" s="185" t="s">
        <v>2637</v>
      </c>
      <c r="C992" s="223" t="s">
        <v>241</v>
      </c>
      <c r="D992" s="224" t="s">
        <v>11</v>
      </c>
      <c r="E992" s="185"/>
      <c r="F992" s="185" t="s">
        <v>5513</v>
      </c>
      <c r="G992" s="185" t="s">
        <v>6177</v>
      </c>
      <c r="H992" s="185">
        <v>89142715155</v>
      </c>
      <c r="I992" s="121" t="s">
        <v>6178</v>
      </c>
      <c r="J992" s="185" t="s">
        <v>5514</v>
      </c>
      <c r="K992" s="185"/>
      <c r="L992" s="124"/>
      <c r="M992" s="125"/>
      <c r="N992" s="125"/>
      <c r="O992" s="125"/>
      <c r="P992" s="125"/>
      <c r="Q992" s="125"/>
      <c r="R992" s="125"/>
      <c r="S992" s="125"/>
      <c r="T992" s="125"/>
      <c r="U992" s="125"/>
      <c r="V992" s="125"/>
      <c r="W992" s="125"/>
    </row>
    <row r="993" spans="1:23" s="25" customFormat="1" ht="65.25" customHeight="1">
      <c r="A993" s="182">
        <v>992</v>
      </c>
      <c r="B993" s="185" t="s">
        <v>2637</v>
      </c>
      <c r="C993" s="223" t="s">
        <v>241</v>
      </c>
      <c r="D993" s="224" t="s">
        <v>11</v>
      </c>
      <c r="E993" s="185"/>
      <c r="F993" s="185" t="s">
        <v>5515</v>
      </c>
      <c r="G993" s="185" t="s">
        <v>6177</v>
      </c>
      <c r="H993" s="185">
        <v>89142715155</v>
      </c>
      <c r="I993" s="121" t="s">
        <v>6178</v>
      </c>
      <c r="J993" s="185" t="s">
        <v>5516</v>
      </c>
      <c r="K993" s="185"/>
      <c r="L993" s="124"/>
      <c r="M993" s="125"/>
      <c r="N993" s="125"/>
      <c r="O993" s="125"/>
      <c r="P993" s="125"/>
      <c r="Q993" s="125"/>
      <c r="R993" s="125"/>
      <c r="S993" s="125"/>
      <c r="T993" s="125"/>
      <c r="U993" s="125"/>
      <c r="V993" s="125"/>
      <c r="W993" s="125"/>
    </row>
    <row r="994" spans="1:23" s="25" customFormat="1" ht="65.25" customHeight="1">
      <c r="A994" s="182">
        <v>993</v>
      </c>
      <c r="B994" s="185" t="s">
        <v>2637</v>
      </c>
      <c r="C994" s="223" t="s">
        <v>241</v>
      </c>
      <c r="D994" s="224" t="s">
        <v>11</v>
      </c>
      <c r="E994" s="185"/>
      <c r="F994" s="185" t="s">
        <v>5517</v>
      </c>
      <c r="G994" s="185" t="s">
        <v>6177</v>
      </c>
      <c r="H994" s="185">
        <v>89142715155</v>
      </c>
      <c r="I994" s="121" t="s">
        <v>6178</v>
      </c>
      <c r="J994" s="185" t="s">
        <v>5518</v>
      </c>
      <c r="K994" s="185"/>
      <c r="L994" s="124"/>
      <c r="M994" s="125"/>
      <c r="N994" s="125"/>
      <c r="O994" s="125"/>
      <c r="P994" s="125"/>
      <c r="Q994" s="125"/>
      <c r="R994" s="125"/>
      <c r="S994" s="125"/>
      <c r="T994" s="125"/>
      <c r="U994" s="125"/>
      <c r="V994" s="125"/>
      <c r="W994" s="125"/>
    </row>
    <row r="995" spans="1:23" s="25" customFormat="1" ht="65.25" customHeight="1">
      <c r="A995" s="182">
        <v>994</v>
      </c>
      <c r="B995" s="185" t="s">
        <v>2637</v>
      </c>
      <c r="C995" s="223" t="s">
        <v>241</v>
      </c>
      <c r="D995" s="224" t="s">
        <v>11</v>
      </c>
      <c r="E995" s="185"/>
      <c r="F995" s="185" t="s">
        <v>5519</v>
      </c>
      <c r="G995" s="185" t="s">
        <v>6177</v>
      </c>
      <c r="H995" s="185">
        <v>89142715155</v>
      </c>
      <c r="I995" s="121" t="s">
        <v>6178</v>
      </c>
      <c r="J995" s="185" t="s">
        <v>5520</v>
      </c>
      <c r="K995" s="185"/>
      <c r="L995" s="124"/>
      <c r="M995" s="125"/>
      <c r="N995" s="125"/>
      <c r="O995" s="125"/>
      <c r="P995" s="125"/>
      <c r="Q995" s="125"/>
      <c r="R995" s="125"/>
      <c r="S995" s="125"/>
      <c r="T995" s="125"/>
      <c r="U995" s="125"/>
      <c r="V995" s="125"/>
      <c r="W995" s="125"/>
    </row>
    <row r="996" spans="1:23" s="25" customFormat="1" ht="65.25" customHeight="1">
      <c r="A996" s="182">
        <v>995</v>
      </c>
      <c r="B996" s="185" t="s">
        <v>2637</v>
      </c>
      <c r="C996" s="223" t="s">
        <v>241</v>
      </c>
      <c r="D996" s="224" t="s">
        <v>11</v>
      </c>
      <c r="E996" s="185"/>
      <c r="F996" s="185" t="s">
        <v>5521</v>
      </c>
      <c r="G996" s="185" t="s">
        <v>6177</v>
      </c>
      <c r="H996" s="185">
        <v>89142715155</v>
      </c>
      <c r="I996" s="121" t="s">
        <v>6178</v>
      </c>
      <c r="J996" s="185" t="s">
        <v>5522</v>
      </c>
      <c r="K996" s="185"/>
      <c r="L996" s="124"/>
      <c r="M996" s="125"/>
      <c r="N996" s="125"/>
      <c r="O996" s="125"/>
      <c r="P996" s="125"/>
      <c r="Q996" s="125"/>
      <c r="R996" s="125"/>
      <c r="S996" s="125"/>
      <c r="T996" s="125"/>
      <c r="U996" s="125"/>
      <c r="V996" s="125"/>
      <c r="W996" s="125"/>
    </row>
    <row r="997" spans="1:23" s="25" customFormat="1" ht="65.25" customHeight="1">
      <c r="A997" s="182">
        <v>996</v>
      </c>
      <c r="B997" s="185" t="s">
        <v>2637</v>
      </c>
      <c r="C997" s="223" t="s">
        <v>241</v>
      </c>
      <c r="D997" s="224" t="s">
        <v>11</v>
      </c>
      <c r="E997" s="185"/>
      <c r="F997" s="185" t="s">
        <v>5523</v>
      </c>
      <c r="G997" s="185" t="s">
        <v>6177</v>
      </c>
      <c r="H997" s="185">
        <v>89142715155</v>
      </c>
      <c r="I997" s="121" t="s">
        <v>6178</v>
      </c>
      <c r="J997" s="185" t="s">
        <v>5524</v>
      </c>
      <c r="K997" s="185"/>
      <c r="L997" s="124"/>
      <c r="M997" s="125"/>
      <c r="N997" s="125"/>
      <c r="O997" s="125"/>
      <c r="P997" s="125"/>
      <c r="Q997" s="125"/>
      <c r="R997" s="125"/>
      <c r="S997" s="125"/>
      <c r="T997" s="125"/>
      <c r="U997" s="125"/>
      <c r="V997" s="125"/>
      <c r="W997" s="125"/>
    </row>
    <row r="998" spans="1:23" s="25" customFormat="1" ht="65.25" customHeight="1">
      <c r="A998" s="182">
        <v>997</v>
      </c>
      <c r="B998" s="185" t="s">
        <v>2637</v>
      </c>
      <c r="C998" s="223" t="s">
        <v>241</v>
      </c>
      <c r="D998" s="224" t="s">
        <v>11</v>
      </c>
      <c r="E998" s="185"/>
      <c r="F998" s="185" t="s">
        <v>5525</v>
      </c>
      <c r="G998" s="185" t="s">
        <v>6177</v>
      </c>
      <c r="H998" s="185">
        <v>89142715155</v>
      </c>
      <c r="I998" s="121" t="s">
        <v>6178</v>
      </c>
      <c r="J998" s="185" t="s">
        <v>5526</v>
      </c>
      <c r="K998" s="185"/>
      <c r="L998" s="124"/>
      <c r="M998" s="125"/>
      <c r="N998" s="125"/>
      <c r="O998" s="125"/>
      <c r="P998" s="125"/>
      <c r="Q998" s="125"/>
      <c r="R998" s="125"/>
      <c r="S998" s="125"/>
      <c r="T998" s="125"/>
      <c r="U998" s="125"/>
      <c r="V998" s="125"/>
      <c r="W998" s="125"/>
    </row>
    <row r="999" spans="1:23" s="25" customFormat="1" ht="65.25" customHeight="1">
      <c r="A999" s="182">
        <v>998</v>
      </c>
      <c r="B999" s="185" t="s">
        <v>2637</v>
      </c>
      <c r="C999" s="223" t="s">
        <v>241</v>
      </c>
      <c r="D999" s="224" t="s">
        <v>11</v>
      </c>
      <c r="E999" s="185"/>
      <c r="F999" s="185" t="s">
        <v>5527</v>
      </c>
      <c r="G999" s="185" t="s">
        <v>6177</v>
      </c>
      <c r="H999" s="185">
        <v>89142715155</v>
      </c>
      <c r="I999" s="121" t="s">
        <v>6178</v>
      </c>
      <c r="J999" s="185" t="s">
        <v>5528</v>
      </c>
      <c r="K999" s="185"/>
      <c r="L999" s="124"/>
      <c r="M999" s="125"/>
      <c r="N999" s="125"/>
      <c r="O999" s="125"/>
      <c r="P999" s="125"/>
      <c r="Q999" s="125"/>
      <c r="R999" s="125"/>
      <c r="S999" s="125"/>
      <c r="T999" s="125"/>
      <c r="U999" s="125"/>
      <c r="V999" s="125"/>
      <c r="W999" s="125"/>
    </row>
    <row r="1000" spans="1:23" s="25" customFormat="1" ht="65.25" customHeight="1">
      <c r="A1000" s="182">
        <v>999</v>
      </c>
      <c r="B1000" s="185" t="s">
        <v>2637</v>
      </c>
      <c r="C1000" s="223" t="s">
        <v>241</v>
      </c>
      <c r="D1000" s="224" t="s">
        <v>11</v>
      </c>
      <c r="E1000" s="185"/>
      <c r="F1000" s="185" t="s">
        <v>5529</v>
      </c>
      <c r="G1000" s="185" t="s">
        <v>6177</v>
      </c>
      <c r="H1000" s="185">
        <v>89142715155</v>
      </c>
      <c r="I1000" s="121" t="s">
        <v>6178</v>
      </c>
      <c r="J1000" s="185" t="s">
        <v>5530</v>
      </c>
      <c r="K1000" s="185"/>
      <c r="L1000" s="124"/>
      <c r="M1000" s="125"/>
      <c r="N1000" s="125"/>
      <c r="O1000" s="125"/>
      <c r="P1000" s="125"/>
      <c r="Q1000" s="125"/>
      <c r="R1000" s="125"/>
      <c r="S1000" s="125"/>
      <c r="T1000" s="125"/>
      <c r="U1000" s="125"/>
      <c r="V1000" s="125"/>
      <c r="W1000" s="125"/>
    </row>
    <row r="1001" spans="1:23" s="25" customFormat="1" ht="65.25" customHeight="1">
      <c r="A1001" s="182">
        <v>1000</v>
      </c>
      <c r="B1001" s="185" t="s">
        <v>2637</v>
      </c>
      <c r="C1001" s="223" t="s">
        <v>241</v>
      </c>
      <c r="D1001" s="224" t="s">
        <v>11</v>
      </c>
      <c r="E1001" s="185"/>
      <c r="F1001" s="185" t="s">
        <v>5531</v>
      </c>
      <c r="G1001" s="185" t="s">
        <v>6177</v>
      </c>
      <c r="H1001" s="185">
        <v>89142715155</v>
      </c>
      <c r="I1001" s="121" t="s">
        <v>6178</v>
      </c>
      <c r="J1001" s="185" t="s">
        <v>5532</v>
      </c>
      <c r="K1001" s="185"/>
      <c r="L1001" s="124"/>
      <c r="M1001" s="125"/>
      <c r="N1001" s="125"/>
      <c r="O1001" s="125"/>
      <c r="P1001" s="125"/>
      <c r="Q1001" s="125"/>
      <c r="R1001" s="125"/>
      <c r="S1001" s="125"/>
      <c r="T1001" s="125"/>
      <c r="U1001" s="125"/>
      <c r="V1001" s="125"/>
      <c r="W1001" s="125"/>
    </row>
    <row r="1002" spans="1:23" s="25" customFormat="1" ht="65.25" customHeight="1">
      <c r="A1002" s="182">
        <v>1001</v>
      </c>
      <c r="B1002" s="185" t="s">
        <v>2637</v>
      </c>
      <c r="C1002" s="223" t="s">
        <v>241</v>
      </c>
      <c r="D1002" s="224" t="s">
        <v>11</v>
      </c>
      <c r="E1002" s="185"/>
      <c r="F1002" s="185" t="s">
        <v>5533</v>
      </c>
      <c r="G1002" s="185" t="s">
        <v>6177</v>
      </c>
      <c r="H1002" s="185">
        <v>89142715155</v>
      </c>
      <c r="I1002" s="121" t="s">
        <v>6178</v>
      </c>
      <c r="J1002" s="185" t="s">
        <v>5534</v>
      </c>
      <c r="K1002" s="185"/>
      <c r="L1002" s="124"/>
      <c r="M1002" s="125"/>
      <c r="N1002" s="125"/>
      <c r="O1002" s="125"/>
      <c r="P1002" s="125"/>
      <c r="Q1002" s="125"/>
      <c r="R1002" s="125"/>
      <c r="S1002" s="125"/>
      <c r="T1002" s="125"/>
      <c r="U1002" s="125"/>
      <c r="V1002" s="125"/>
      <c r="W1002" s="125"/>
    </row>
    <row r="1003" spans="1:23" s="25" customFormat="1" ht="65.25" customHeight="1">
      <c r="A1003" s="182">
        <v>1002</v>
      </c>
      <c r="B1003" s="185" t="s">
        <v>2637</v>
      </c>
      <c r="C1003" s="223" t="s">
        <v>241</v>
      </c>
      <c r="D1003" s="224" t="s">
        <v>11</v>
      </c>
      <c r="E1003" s="185"/>
      <c r="F1003" s="185" t="s">
        <v>5535</v>
      </c>
      <c r="G1003" s="185" t="s">
        <v>6177</v>
      </c>
      <c r="H1003" s="185">
        <v>89142715155</v>
      </c>
      <c r="I1003" s="121" t="s">
        <v>6178</v>
      </c>
      <c r="J1003" s="185" t="s">
        <v>5536</v>
      </c>
      <c r="K1003" s="185"/>
      <c r="L1003" s="124"/>
      <c r="M1003" s="125"/>
      <c r="N1003" s="125"/>
      <c r="O1003" s="125"/>
      <c r="P1003" s="125"/>
      <c r="Q1003" s="125"/>
      <c r="R1003" s="125"/>
      <c r="S1003" s="125"/>
      <c r="T1003" s="125"/>
      <c r="U1003" s="125"/>
      <c r="V1003" s="125"/>
      <c r="W1003" s="125"/>
    </row>
    <row r="1004" spans="1:23" s="25" customFormat="1" ht="65.25" customHeight="1">
      <c r="A1004" s="182">
        <v>1003</v>
      </c>
      <c r="B1004" s="185" t="s">
        <v>2637</v>
      </c>
      <c r="C1004" s="223" t="s">
        <v>241</v>
      </c>
      <c r="D1004" s="224" t="s">
        <v>11</v>
      </c>
      <c r="E1004" s="185"/>
      <c r="F1004" s="185" t="s">
        <v>5537</v>
      </c>
      <c r="G1004" s="185" t="s">
        <v>6177</v>
      </c>
      <c r="H1004" s="185">
        <v>89142715155</v>
      </c>
      <c r="I1004" s="121" t="s">
        <v>6178</v>
      </c>
      <c r="J1004" s="185" t="s">
        <v>5538</v>
      </c>
      <c r="K1004" s="185"/>
      <c r="L1004" s="124"/>
      <c r="M1004" s="125"/>
      <c r="N1004" s="125"/>
      <c r="O1004" s="125"/>
      <c r="P1004" s="125"/>
      <c r="Q1004" s="125"/>
      <c r="R1004" s="125"/>
      <c r="S1004" s="125"/>
      <c r="T1004" s="125"/>
      <c r="U1004" s="125"/>
      <c r="V1004" s="125"/>
      <c r="W1004" s="125"/>
    </row>
    <row r="1005" spans="1:23" s="25" customFormat="1" ht="65.25" customHeight="1">
      <c r="A1005" s="182">
        <v>1004</v>
      </c>
      <c r="B1005" s="185" t="s">
        <v>2637</v>
      </c>
      <c r="C1005" s="223" t="s">
        <v>241</v>
      </c>
      <c r="D1005" s="224" t="s">
        <v>11</v>
      </c>
      <c r="E1005" s="185"/>
      <c r="F1005" s="185" t="s">
        <v>5539</v>
      </c>
      <c r="G1005" s="185" t="s">
        <v>6177</v>
      </c>
      <c r="H1005" s="185">
        <v>89142715155</v>
      </c>
      <c r="I1005" s="121" t="s">
        <v>6178</v>
      </c>
      <c r="J1005" s="185" t="s">
        <v>5540</v>
      </c>
      <c r="K1005" s="185"/>
      <c r="L1005" s="124"/>
      <c r="M1005" s="125"/>
      <c r="N1005" s="125"/>
      <c r="O1005" s="125"/>
      <c r="P1005" s="125"/>
      <c r="Q1005" s="125"/>
      <c r="R1005" s="125"/>
      <c r="S1005" s="125"/>
      <c r="T1005" s="125"/>
      <c r="U1005" s="125"/>
      <c r="V1005" s="125"/>
      <c r="W1005" s="125"/>
    </row>
    <row r="1006" spans="1:23" s="25" customFormat="1" ht="65.25" customHeight="1">
      <c r="A1006" s="182">
        <v>1005</v>
      </c>
      <c r="B1006" s="185" t="s">
        <v>2637</v>
      </c>
      <c r="C1006" s="223" t="s">
        <v>241</v>
      </c>
      <c r="D1006" s="224" t="s">
        <v>11</v>
      </c>
      <c r="E1006" s="185"/>
      <c r="F1006" s="185" t="s">
        <v>5541</v>
      </c>
      <c r="G1006" s="185" t="s">
        <v>6177</v>
      </c>
      <c r="H1006" s="185">
        <v>89142715155</v>
      </c>
      <c r="I1006" s="121" t="s">
        <v>6178</v>
      </c>
      <c r="J1006" s="185" t="s">
        <v>5542</v>
      </c>
      <c r="K1006" s="185"/>
      <c r="L1006" s="124"/>
      <c r="M1006" s="125"/>
      <c r="N1006" s="125"/>
      <c r="O1006" s="125"/>
      <c r="P1006" s="125"/>
      <c r="Q1006" s="125"/>
      <c r="R1006" s="125"/>
      <c r="S1006" s="125"/>
      <c r="T1006" s="125"/>
      <c r="U1006" s="125"/>
      <c r="V1006" s="125"/>
      <c r="W1006" s="125"/>
    </row>
    <row r="1007" spans="1:23" s="25" customFormat="1" ht="65.25" customHeight="1">
      <c r="A1007" s="182">
        <v>1006</v>
      </c>
      <c r="B1007" s="185" t="s">
        <v>2637</v>
      </c>
      <c r="C1007" s="223" t="s">
        <v>241</v>
      </c>
      <c r="D1007" s="224" t="s">
        <v>11</v>
      </c>
      <c r="E1007" s="185"/>
      <c r="F1007" s="185" t="s">
        <v>5543</v>
      </c>
      <c r="G1007" s="185" t="s">
        <v>6177</v>
      </c>
      <c r="H1007" s="185">
        <v>89142715155</v>
      </c>
      <c r="I1007" s="121" t="s">
        <v>6178</v>
      </c>
      <c r="J1007" s="185" t="s">
        <v>5544</v>
      </c>
      <c r="K1007" s="185"/>
      <c r="L1007" s="124"/>
      <c r="M1007" s="125"/>
      <c r="N1007" s="125"/>
      <c r="O1007" s="125"/>
      <c r="P1007" s="125"/>
      <c r="Q1007" s="125"/>
      <c r="R1007" s="125"/>
      <c r="S1007" s="125"/>
      <c r="T1007" s="125"/>
      <c r="U1007" s="125"/>
      <c r="V1007" s="125"/>
      <c r="W1007" s="125"/>
    </row>
    <row r="1008" spans="1:23" s="25" customFormat="1" ht="65.25" customHeight="1">
      <c r="A1008" s="182">
        <v>1007</v>
      </c>
      <c r="B1008" s="185" t="s">
        <v>2637</v>
      </c>
      <c r="C1008" s="223" t="s">
        <v>241</v>
      </c>
      <c r="D1008" s="224" t="s">
        <v>11</v>
      </c>
      <c r="E1008" s="185"/>
      <c r="F1008" s="185" t="s">
        <v>5545</v>
      </c>
      <c r="G1008" s="185" t="s">
        <v>6177</v>
      </c>
      <c r="H1008" s="185">
        <v>89142715155</v>
      </c>
      <c r="I1008" s="121" t="s">
        <v>6178</v>
      </c>
      <c r="J1008" s="185" t="s">
        <v>5546</v>
      </c>
      <c r="K1008" s="185"/>
      <c r="L1008" s="124"/>
      <c r="M1008" s="125"/>
      <c r="N1008" s="125"/>
      <c r="O1008" s="125"/>
      <c r="P1008" s="125"/>
      <c r="Q1008" s="125"/>
      <c r="R1008" s="125"/>
      <c r="S1008" s="125"/>
      <c r="T1008" s="125"/>
      <c r="U1008" s="125"/>
      <c r="V1008" s="125"/>
      <c r="W1008" s="125"/>
    </row>
    <row r="1009" spans="1:23" s="25" customFormat="1" ht="65.25" customHeight="1">
      <c r="A1009" s="182">
        <v>1008</v>
      </c>
      <c r="B1009" s="185" t="s">
        <v>2637</v>
      </c>
      <c r="C1009" s="223" t="s">
        <v>241</v>
      </c>
      <c r="D1009" s="224" t="s">
        <v>11</v>
      </c>
      <c r="E1009" s="185"/>
      <c r="F1009" s="185" t="s">
        <v>6470</v>
      </c>
      <c r="G1009" s="185" t="s">
        <v>6177</v>
      </c>
      <c r="H1009" s="185">
        <v>89142715155</v>
      </c>
      <c r="I1009" s="121" t="s">
        <v>6178</v>
      </c>
      <c r="J1009" s="185" t="s">
        <v>5547</v>
      </c>
      <c r="K1009" s="185"/>
      <c r="L1009" s="124"/>
      <c r="M1009" s="125"/>
      <c r="N1009" s="125"/>
      <c r="O1009" s="125"/>
      <c r="P1009" s="125"/>
      <c r="Q1009" s="125"/>
      <c r="R1009" s="125"/>
      <c r="S1009" s="125"/>
      <c r="T1009" s="125"/>
      <c r="U1009" s="125"/>
      <c r="V1009" s="125"/>
      <c r="W1009" s="125"/>
    </row>
    <row r="1010" spans="1:23" s="25" customFormat="1" ht="65.25" customHeight="1">
      <c r="A1010" s="182">
        <v>1009</v>
      </c>
      <c r="B1010" s="185" t="s">
        <v>2637</v>
      </c>
      <c r="C1010" s="223" t="s">
        <v>241</v>
      </c>
      <c r="D1010" s="224" t="s">
        <v>11</v>
      </c>
      <c r="E1010" s="185"/>
      <c r="F1010" s="185" t="s">
        <v>6471</v>
      </c>
      <c r="G1010" s="185" t="s">
        <v>6177</v>
      </c>
      <c r="H1010" s="185">
        <v>89142715155</v>
      </c>
      <c r="I1010" s="121" t="s">
        <v>6178</v>
      </c>
      <c r="J1010" s="185" t="s">
        <v>5548</v>
      </c>
      <c r="K1010" s="185"/>
      <c r="L1010" s="124"/>
      <c r="M1010" s="125"/>
      <c r="N1010" s="125"/>
      <c r="O1010" s="125"/>
      <c r="P1010" s="125"/>
      <c r="Q1010" s="125"/>
      <c r="R1010" s="125"/>
      <c r="S1010" s="125"/>
      <c r="T1010" s="125"/>
      <c r="U1010" s="125"/>
      <c r="V1010" s="125"/>
      <c r="W1010" s="125"/>
    </row>
    <row r="1011" spans="1:23" s="25" customFormat="1" ht="65.25" customHeight="1">
      <c r="A1011" s="182">
        <v>1010</v>
      </c>
      <c r="B1011" s="185" t="s">
        <v>2637</v>
      </c>
      <c r="C1011" s="223" t="s">
        <v>241</v>
      </c>
      <c r="D1011" s="224" t="s">
        <v>11</v>
      </c>
      <c r="E1011" s="185"/>
      <c r="F1011" s="185" t="s">
        <v>6472</v>
      </c>
      <c r="G1011" s="185" t="s">
        <v>6177</v>
      </c>
      <c r="H1011" s="185">
        <v>89142715155</v>
      </c>
      <c r="I1011" s="121" t="s">
        <v>6178</v>
      </c>
      <c r="J1011" s="185" t="s">
        <v>5549</v>
      </c>
      <c r="K1011" s="185"/>
      <c r="L1011" s="124"/>
      <c r="M1011" s="125"/>
      <c r="N1011" s="125"/>
      <c r="O1011" s="125"/>
      <c r="P1011" s="125"/>
      <c r="Q1011" s="125"/>
      <c r="R1011" s="125"/>
      <c r="S1011" s="125"/>
      <c r="T1011" s="125"/>
      <c r="U1011" s="125"/>
      <c r="V1011" s="125"/>
      <c r="W1011" s="125"/>
    </row>
    <row r="1012" spans="1:23" s="25" customFormat="1" ht="65.25" customHeight="1">
      <c r="A1012" s="182">
        <v>1011</v>
      </c>
      <c r="B1012" s="185" t="s">
        <v>2637</v>
      </c>
      <c r="C1012" s="223" t="s">
        <v>241</v>
      </c>
      <c r="D1012" s="224" t="s">
        <v>11</v>
      </c>
      <c r="E1012" s="185"/>
      <c r="F1012" s="185" t="s">
        <v>5550</v>
      </c>
      <c r="G1012" s="185" t="s">
        <v>6177</v>
      </c>
      <c r="H1012" s="185">
        <v>89142715155</v>
      </c>
      <c r="I1012" s="121" t="s">
        <v>6178</v>
      </c>
      <c r="J1012" s="185" t="s">
        <v>5551</v>
      </c>
      <c r="K1012" s="185"/>
      <c r="L1012" s="124"/>
      <c r="M1012" s="125"/>
      <c r="N1012" s="125"/>
      <c r="O1012" s="125"/>
      <c r="P1012" s="125"/>
      <c r="Q1012" s="125"/>
      <c r="R1012" s="125"/>
      <c r="S1012" s="125"/>
      <c r="T1012" s="125"/>
      <c r="U1012" s="125"/>
      <c r="V1012" s="125"/>
      <c r="W1012" s="125"/>
    </row>
    <row r="1013" spans="1:23" s="25" customFormat="1" ht="65.25" customHeight="1">
      <c r="A1013" s="182">
        <v>1012</v>
      </c>
      <c r="B1013" s="185" t="s">
        <v>2637</v>
      </c>
      <c r="C1013" s="223" t="s">
        <v>241</v>
      </c>
      <c r="D1013" s="224" t="s">
        <v>11</v>
      </c>
      <c r="E1013" s="185"/>
      <c r="F1013" s="185" t="s">
        <v>5552</v>
      </c>
      <c r="G1013" s="185" t="s">
        <v>6177</v>
      </c>
      <c r="H1013" s="185">
        <v>89142715155</v>
      </c>
      <c r="I1013" s="121" t="s">
        <v>6178</v>
      </c>
      <c r="J1013" s="185" t="s">
        <v>5553</v>
      </c>
      <c r="K1013" s="185"/>
      <c r="L1013" s="124"/>
      <c r="M1013" s="125"/>
      <c r="N1013" s="125"/>
      <c r="O1013" s="125"/>
      <c r="P1013" s="125"/>
      <c r="Q1013" s="125"/>
      <c r="R1013" s="125"/>
      <c r="S1013" s="125"/>
      <c r="T1013" s="125"/>
      <c r="U1013" s="125"/>
      <c r="V1013" s="125"/>
      <c r="W1013" s="125"/>
    </row>
    <row r="1014" spans="1:23" s="25" customFormat="1" ht="65.25" customHeight="1">
      <c r="A1014" s="182">
        <v>1013</v>
      </c>
      <c r="B1014" s="185" t="s">
        <v>2637</v>
      </c>
      <c r="C1014" s="223" t="s">
        <v>241</v>
      </c>
      <c r="D1014" s="224" t="s">
        <v>11</v>
      </c>
      <c r="E1014" s="185"/>
      <c r="F1014" s="185" t="s">
        <v>5554</v>
      </c>
      <c r="G1014" s="185" t="s">
        <v>6177</v>
      </c>
      <c r="H1014" s="185">
        <v>89142715155</v>
      </c>
      <c r="I1014" s="121" t="s">
        <v>6178</v>
      </c>
      <c r="J1014" s="185" t="s">
        <v>5555</v>
      </c>
      <c r="K1014" s="185"/>
      <c r="L1014" s="124"/>
      <c r="M1014" s="125"/>
      <c r="N1014" s="125"/>
      <c r="O1014" s="125"/>
      <c r="P1014" s="125"/>
      <c r="Q1014" s="125"/>
      <c r="R1014" s="125"/>
      <c r="S1014" s="125"/>
      <c r="T1014" s="125"/>
      <c r="U1014" s="125"/>
      <c r="V1014" s="125"/>
      <c r="W1014" s="125"/>
    </row>
    <row r="1015" spans="1:23" s="25" customFormat="1" ht="65.25" customHeight="1">
      <c r="A1015" s="182">
        <v>1014</v>
      </c>
      <c r="B1015" s="185" t="s">
        <v>2637</v>
      </c>
      <c r="C1015" s="223" t="s">
        <v>241</v>
      </c>
      <c r="D1015" s="224" t="s">
        <v>11</v>
      </c>
      <c r="E1015" s="185"/>
      <c r="F1015" s="185" t="s">
        <v>5556</v>
      </c>
      <c r="G1015" s="185" t="s">
        <v>6177</v>
      </c>
      <c r="H1015" s="185">
        <v>89142715155</v>
      </c>
      <c r="I1015" s="121" t="s">
        <v>6178</v>
      </c>
      <c r="J1015" s="185" t="s">
        <v>5557</v>
      </c>
      <c r="K1015" s="185"/>
      <c r="L1015" s="124"/>
      <c r="M1015" s="125"/>
      <c r="N1015" s="125"/>
      <c r="O1015" s="125"/>
      <c r="P1015" s="125"/>
      <c r="Q1015" s="125"/>
      <c r="R1015" s="125"/>
      <c r="S1015" s="125"/>
      <c r="T1015" s="125"/>
      <c r="U1015" s="125"/>
      <c r="V1015" s="125"/>
      <c r="W1015" s="125"/>
    </row>
    <row r="1016" spans="1:23" s="25" customFormat="1" ht="65.25" customHeight="1">
      <c r="A1016" s="182">
        <v>1015</v>
      </c>
      <c r="B1016" s="185" t="s">
        <v>2637</v>
      </c>
      <c r="C1016" s="223" t="s">
        <v>241</v>
      </c>
      <c r="D1016" s="224" t="s">
        <v>11</v>
      </c>
      <c r="E1016" s="185"/>
      <c r="F1016" s="185" t="s">
        <v>5558</v>
      </c>
      <c r="G1016" s="185" t="s">
        <v>6177</v>
      </c>
      <c r="H1016" s="185">
        <v>89142715155</v>
      </c>
      <c r="I1016" s="121" t="s">
        <v>6178</v>
      </c>
      <c r="J1016" s="185" t="s">
        <v>5559</v>
      </c>
      <c r="K1016" s="185"/>
      <c r="L1016" s="124"/>
      <c r="M1016" s="125"/>
      <c r="N1016" s="125"/>
      <c r="O1016" s="125"/>
      <c r="P1016" s="125"/>
      <c r="Q1016" s="125"/>
      <c r="R1016" s="125"/>
      <c r="S1016" s="125"/>
      <c r="T1016" s="125"/>
      <c r="U1016" s="125"/>
      <c r="V1016" s="125"/>
      <c r="W1016" s="125"/>
    </row>
    <row r="1017" spans="1:23" s="25" customFormat="1" ht="65.25" customHeight="1">
      <c r="A1017" s="182">
        <v>1016</v>
      </c>
      <c r="B1017" s="185" t="s">
        <v>2637</v>
      </c>
      <c r="C1017" s="223" t="s">
        <v>241</v>
      </c>
      <c r="D1017" s="224" t="s">
        <v>11</v>
      </c>
      <c r="E1017" s="185"/>
      <c r="F1017" s="185" t="s">
        <v>5560</v>
      </c>
      <c r="G1017" s="185" t="s">
        <v>6177</v>
      </c>
      <c r="H1017" s="185">
        <v>89142715155</v>
      </c>
      <c r="I1017" s="121" t="s">
        <v>6178</v>
      </c>
      <c r="J1017" s="185" t="s">
        <v>5561</v>
      </c>
      <c r="K1017" s="185"/>
      <c r="L1017" s="124"/>
      <c r="M1017" s="125"/>
      <c r="N1017" s="125"/>
      <c r="O1017" s="125"/>
      <c r="P1017" s="125"/>
      <c r="Q1017" s="125"/>
      <c r="R1017" s="125"/>
      <c r="S1017" s="125"/>
      <c r="T1017" s="125"/>
      <c r="U1017" s="125"/>
      <c r="V1017" s="125"/>
      <c r="W1017" s="125"/>
    </row>
    <row r="1018" spans="1:23" s="25" customFormat="1" ht="65.25" customHeight="1">
      <c r="A1018" s="182">
        <v>1017</v>
      </c>
      <c r="B1018" s="185" t="s">
        <v>2637</v>
      </c>
      <c r="C1018" s="223" t="s">
        <v>241</v>
      </c>
      <c r="D1018" s="224" t="s">
        <v>11</v>
      </c>
      <c r="E1018" s="185"/>
      <c r="F1018" s="185" t="s">
        <v>5562</v>
      </c>
      <c r="G1018" s="185" t="s">
        <v>6177</v>
      </c>
      <c r="H1018" s="185">
        <v>89142715155</v>
      </c>
      <c r="I1018" s="121" t="s">
        <v>6178</v>
      </c>
      <c r="J1018" s="185" t="s">
        <v>5563</v>
      </c>
      <c r="K1018" s="185"/>
      <c r="L1018" s="124"/>
      <c r="M1018" s="125"/>
      <c r="N1018" s="125"/>
      <c r="O1018" s="125"/>
      <c r="P1018" s="125"/>
      <c r="Q1018" s="125"/>
      <c r="R1018" s="125"/>
      <c r="S1018" s="125"/>
      <c r="T1018" s="125"/>
      <c r="U1018" s="125"/>
      <c r="V1018" s="125"/>
      <c r="W1018" s="125"/>
    </row>
    <row r="1019" spans="1:23" s="25" customFormat="1" ht="65.25" customHeight="1">
      <c r="A1019" s="182">
        <v>1018</v>
      </c>
      <c r="B1019" s="185" t="s">
        <v>2637</v>
      </c>
      <c r="C1019" s="223" t="s">
        <v>241</v>
      </c>
      <c r="D1019" s="224" t="s">
        <v>11</v>
      </c>
      <c r="E1019" s="185"/>
      <c r="F1019" s="185" t="s">
        <v>5564</v>
      </c>
      <c r="G1019" s="185" t="s">
        <v>6177</v>
      </c>
      <c r="H1019" s="185">
        <v>89142715155</v>
      </c>
      <c r="I1019" s="121" t="s">
        <v>6178</v>
      </c>
      <c r="J1019" s="185" t="s">
        <v>5565</v>
      </c>
      <c r="K1019" s="185"/>
      <c r="L1019" s="124"/>
      <c r="M1019" s="125"/>
      <c r="N1019" s="125"/>
      <c r="O1019" s="125"/>
      <c r="P1019" s="125"/>
      <c r="Q1019" s="125"/>
      <c r="R1019" s="125"/>
      <c r="S1019" s="125"/>
      <c r="T1019" s="125"/>
      <c r="U1019" s="125"/>
      <c r="V1019" s="125"/>
      <c r="W1019" s="125"/>
    </row>
    <row r="1020" spans="1:23" s="25" customFormat="1" ht="65.25" customHeight="1">
      <c r="A1020" s="182">
        <v>1019</v>
      </c>
      <c r="B1020" s="185" t="s">
        <v>2637</v>
      </c>
      <c r="C1020" s="223" t="s">
        <v>241</v>
      </c>
      <c r="D1020" s="224" t="s">
        <v>11</v>
      </c>
      <c r="E1020" s="185"/>
      <c r="F1020" s="185" t="s">
        <v>5566</v>
      </c>
      <c r="G1020" s="185" t="s">
        <v>6177</v>
      </c>
      <c r="H1020" s="185">
        <v>89142715155</v>
      </c>
      <c r="I1020" s="121" t="s">
        <v>6178</v>
      </c>
      <c r="J1020" s="185" t="s">
        <v>5567</v>
      </c>
      <c r="K1020" s="185"/>
      <c r="L1020" s="124"/>
      <c r="M1020" s="125"/>
      <c r="N1020" s="125"/>
      <c r="O1020" s="125"/>
      <c r="P1020" s="125"/>
      <c r="Q1020" s="125"/>
      <c r="R1020" s="125"/>
      <c r="S1020" s="125"/>
      <c r="T1020" s="125"/>
      <c r="U1020" s="125"/>
      <c r="V1020" s="125"/>
      <c r="W1020" s="125"/>
    </row>
    <row r="1021" spans="1:23" s="25" customFormat="1" ht="65.25" customHeight="1">
      <c r="A1021" s="182">
        <v>1020</v>
      </c>
      <c r="B1021" s="185" t="s">
        <v>2637</v>
      </c>
      <c r="C1021" s="223" t="s">
        <v>241</v>
      </c>
      <c r="D1021" s="224" t="s">
        <v>11</v>
      </c>
      <c r="E1021" s="185"/>
      <c r="F1021" s="185" t="s">
        <v>5568</v>
      </c>
      <c r="G1021" s="185" t="s">
        <v>6177</v>
      </c>
      <c r="H1021" s="185">
        <v>89142715155</v>
      </c>
      <c r="I1021" s="121" t="s">
        <v>6178</v>
      </c>
      <c r="J1021" s="185" t="s">
        <v>5569</v>
      </c>
      <c r="K1021" s="185"/>
      <c r="L1021" s="124"/>
      <c r="M1021" s="125"/>
      <c r="N1021" s="125"/>
      <c r="O1021" s="125"/>
      <c r="P1021" s="125"/>
      <c r="Q1021" s="125"/>
      <c r="R1021" s="125"/>
      <c r="S1021" s="125"/>
      <c r="T1021" s="125"/>
      <c r="U1021" s="125"/>
      <c r="V1021" s="125"/>
      <c r="W1021" s="125"/>
    </row>
    <row r="1022" spans="1:23" s="25" customFormat="1" ht="65.25" customHeight="1">
      <c r="A1022" s="182">
        <v>1021</v>
      </c>
      <c r="B1022" s="185" t="s">
        <v>2637</v>
      </c>
      <c r="C1022" s="223" t="s">
        <v>241</v>
      </c>
      <c r="D1022" s="224" t="s">
        <v>11</v>
      </c>
      <c r="E1022" s="185"/>
      <c r="F1022" s="185" t="s">
        <v>5570</v>
      </c>
      <c r="G1022" s="185" t="s">
        <v>6177</v>
      </c>
      <c r="H1022" s="185">
        <v>89142715155</v>
      </c>
      <c r="I1022" s="121" t="s">
        <v>6178</v>
      </c>
      <c r="J1022" s="185" t="s">
        <v>5571</v>
      </c>
      <c r="K1022" s="185"/>
      <c r="L1022" s="124"/>
      <c r="M1022" s="125"/>
      <c r="N1022" s="125"/>
      <c r="O1022" s="125"/>
      <c r="P1022" s="125"/>
      <c r="Q1022" s="125"/>
      <c r="R1022" s="125"/>
      <c r="S1022" s="125"/>
      <c r="T1022" s="125"/>
      <c r="U1022" s="125"/>
      <c r="V1022" s="125"/>
      <c r="W1022" s="125"/>
    </row>
    <row r="1023" spans="1:23" s="25" customFormat="1" ht="65.25" customHeight="1">
      <c r="A1023" s="182">
        <v>1022</v>
      </c>
      <c r="B1023" s="185" t="s">
        <v>2637</v>
      </c>
      <c r="C1023" s="223" t="s">
        <v>241</v>
      </c>
      <c r="D1023" s="224" t="s">
        <v>11</v>
      </c>
      <c r="E1023" s="185"/>
      <c r="F1023" s="185" t="s">
        <v>5572</v>
      </c>
      <c r="G1023" s="185" t="s">
        <v>6177</v>
      </c>
      <c r="H1023" s="185">
        <v>89142715155</v>
      </c>
      <c r="I1023" s="121" t="s">
        <v>6178</v>
      </c>
      <c r="J1023" s="185" t="s">
        <v>5573</v>
      </c>
      <c r="K1023" s="185"/>
      <c r="L1023" s="124"/>
      <c r="M1023" s="125"/>
      <c r="N1023" s="125"/>
      <c r="O1023" s="125"/>
      <c r="P1023" s="125"/>
      <c r="Q1023" s="125"/>
      <c r="R1023" s="125"/>
      <c r="S1023" s="125"/>
      <c r="T1023" s="125"/>
      <c r="U1023" s="125"/>
      <c r="V1023" s="125"/>
      <c r="W1023" s="125"/>
    </row>
    <row r="1024" spans="1:23" s="25" customFormat="1" ht="65.25" customHeight="1">
      <c r="A1024" s="182">
        <v>1023</v>
      </c>
      <c r="B1024" s="185" t="s">
        <v>2637</v>
      </c>
      <c r="C1024" s="223" t="s">
        <v>241</v>
      </c>
      <c r="D1024" s="224" t="s">
        <v>11</v>
      </c>
      <c r="E1024" s="185"/>
      <c r="F1024" s="185" t="s">
        <v>5574</v>
      </c>
      <c r="G1024" s="185" t="s">
        <v>6177</v>
      </c>
      <c r="H1024" s="185">
        <v>89142715155</v>
      </c>
      <c r="I1024" s="121" t="s">
        <v>6178</v>
      </c>
      <c r="J1024" s="185" t="s">
        <v>5575</v>
      </c>
      <c r="K1024" s="185"/>
      <c r="L1024" s="124"/>
      <c r="M1024" s="125"/>
      <c r="N1024" s="125"/>
      <c r="O1024" s="125"/>
      <c r="P1024" s="125"/>
      <c r="Q1024" s="125"/>
      <c r="R1024" s="125"/>
      <c r="S1024" s="125"/>
      <c r="T1024" s="125"/>
      <c r="U1024" s="125"/>
      <c r="V1024" s="125"/>
      <c r="W1024" s="125"/>
    </row>
    <row r="1025" spans="1:23" s="25" customFormat="1" ht="65.25" customHeight="1">
      <c r="A1025" s="182">
        <v>1024</v>
      </c>
      <c r="B1025" s="185" t="s">
        <v>2637</v>
      </c>
      <c r="C1025" s="223" t="s">
        <v>241</v>
      </c>
      <c r="D1025" s="224" t="s">
        <v>11</v>
      </c>
      <c r="E1025" s="185"/>
      <c r="F1025" s="185" t="s">
        <v>5576</v>
      </c>
      <c r="G1025" s="185" t="s">
        <v>6177</v>
      </c>
      <c r="H1025" s="185">
        <v>89142715155</v>
      </c>
      <c r="I1025" s="121" t="s">
        <v>6178</v>
      </c>
      <c r="J1025" s="185" t="s">
        <v>5577</v>
      </c>
      <c r="K1025" s="185"/>
      <c r="L1025" s="124"/>
      <c r="M1025" s="125"/>
      <c r="N1025" s="125"/>
      <c r="O1025" s="125"/>
      <c r="P1025" s="125"/>
      <c r="Q1025" s="125"/>
      <c r="R1025" s="125"/>
      <c r="S1025" s="125"/>
      <c r="T1025" s="125"/>
      <c r="U1025" s="125"/>
      <c r="V1025" s="125"/>
      <c r="W1025" s="125"/>
    </row>
    <row r="1026" spans="1:23" s="25" customFormat="1" ht="65.25" customHeight="1">
      <c r="A1026" s="182">
        <v>1025</v>
      </c>
      <c r="B1026" s="185" t="s">
        <v>2637</v>
      </c>
      <c r="C1026" s="223" t="s">
        <v>241</v>
      </c>
      <c r="D1026" s="224" t="s">
        <v>11</v>
      </c>
      <c r="E1026" s="185"/>
      <c r="F1026" s="185" t="s">
        <v>6473</v>
      </c>
      <c r="G1026" s="185" t="s">
        <v>6177</v>
      </c>
      <c r="H1026" s="185">
        <v>89142715155</v>
      </c>
      <c r="I1026" s="121" t="s">
        <v>6178</v>
      </c>
      <c r="J1026" s="185" t="s">
        <v>5578</v>
      </c>
      <c r="K1026" s="185"/>
      <c r="L1026" s="124"/>
      <c r="M1026" s="125"/>
      <c r="N1026" s="125"/>
      <c r="O1026" s="125"/>
      <c r="P1026" s="125"/>
      <c r="Q1026" s="125"/>
      <c r="R1026" s="125"/>
      <c r="S1026" s="125"/>
      <c r="T1026" s="125"/>
      <c r="U1026" s="125"/>
      <c r="V1026" s="125"/>
      <c r="W1026" s="125"/>
    </row>
    <row r="1027" spans="1:23" s="25" customFormat="1" ht="65.25" customHeight="1">
      <c r="A1027" s="182">
        <v>1026</v>
      </c>
      <c r="B1027" s="185" t="s">
        <v>2637</v>
      </c>
      <c r="C1027" s="223" t="s">
        <v>241</v>
      </c>
      <c r="D1027" s="224" t="s">
        <v>11</v>
      </c>
      <c r="E1027" s="185"/>
      <c r="F1027" s="185" t="s">
        <v>6474</v>
      </c>
      <c r="G1027" s="185" t="s">
        <v>6177</v>
      </c>
      <c r="H1027" s="185">
        <v>89142715155</v>
      </c>
      <c r="I1027" s="121" t="s">
        <v>6178</v>
      </c>
      <c r="J1027" s="185" t="s">
        <v>5579</v>
      </c>
      <c r="K1027" s="185"/>
      <c r="L1027" s="124"/>
      <c r="M1027" s="125"/>
      <c r="N1027" s="125"/>
      <c r="O1027" s="125"/>
      <c r="P1027" s="125"/>
      <c r="Q1027" s="125"/>
      <c r="R1027" s="125"/>
      <c r="S1027" s="125"/>
      <c r="T1027" s="125"/>
      <c r="U1027" s="125"/>
      <c r="V1027" s="125"/>
      <c r="W1027" s="125"/>
    </row>
    <row r="1028" spans="1:23" s="25" customFormat="1" ht="65.25" customHeight="1">
      <c r="A1028" s="182">
        <v>1027</v>
      </c>
      <c r="B1028" s="185" t="s">
        <v>2637</v>
      </c>
      <c r="C1028" s="223" t="s">
        <v>241</v>
      </c>
      <c r="D1028" s="224" t="s">
        <v>11</v>
      </c>
      <c r="E1028" s="185"/>
      <c r="F1028" s="185" t="s">
        <v>6475</v>
      </c>
      <c r="G1028" s="185" t="s">
        <v>6177</v>
      </c>
      <c r="H1028" s="185">
        <v>89142715155</v>
      </c>
      <c r="I1028" s="121" t="s">
        <v>6178</v>
      </c>
      <c r="J1028" s="185" t="s">
        <v>5580</v>
      </c>
      <c r="K1028" s="185"/>
      <c r="L1028" s="124"/>
      <c r="M1028" s="125"/>
      <c r="N1028" s="125"/>
      <c r="O1028" s="125"/>
      <c r="P1028" s="125"/>
      <c r="Q1028" s="125"/>
      <c r="R1028" s="125"/>
      <c r="S1028" s="125"/>
      <c r="T1028" s="125"/>
      <c r="U1028" s="125"/>
      <c r="V1028" s="125"/>
      <c r="W1028" s="125"/>
    </row>
    <row r="1029" spans="1:23" s="25" customFormat="1" ht="65.25" customHeight="1">
      <c r="A1029" s="182">
        <v>1028</v>
      </c>
      <c r="B1029" s="185" t="s">
        <v>2637</v>
      </c>
      <c r="C1029" s="223" t="s">
        <v>241</v>
      </c>
      <c r="D1029" s="224" t="s">
        <v>11</v>
      </c>
      <c r="E1029" s="185"/>
      <c r="F1029" s="185" t="s">
        <v>5581</v>
      </c>
      <c r="G1029" s="185" t="s">
        <v>6177</v>
      </c>
      <c r="H1029" s="185">
        <v>89142715155</v>
      </c>
      <c r="I1029" s="121" t="s">
        <v>6178</v>
      </c>
      <c r="J1029" s="185" t="s">
        <v>5582</v>
      </c>
      <c r="K1029" s="185"/>
      <c r="L1029" s="124"/>
      <c r="M1029" s="125"/>
      <c r="N1029" s="125"/>
      <c r="O1029" s="125"/>
      <c r="P1029" s="125"/>
      <c r="Q1029" s="125"/>
      <c r="R1029" s="125"/>
      <c r="S1029" s="125"/>
      <c r="T1029" s="125"/>
      <c r="U1029" s="125"/>
      <c r="V1029" s="125"/>
      <c r="W1029" s="125"/>
    </row>
    <row r="1030" spans="1:23" s="25" customFormat="1" ht="65.25" customHeight="1">
      <c r="A1030" s="182">
        <v>1029</v>
      </c>
      <c r="B1030" s="185" t="s">
        <v>2637</v>
      </c>
      <c r="C1030" s="223" t="s">
        <v>241</v>
      </c>
      <c r="D1030" s="224" t="s">
        <v>11</v>
      </c>
      <c r="E1030" s="185"/>
      <c r="F1030" s="185" t="s">
        <v>5583</v>
      </c>
      <c r="G1030" s="185" t="s">
        <v>6177</v>
      </c>
      <c r="H1030" s="185">
        <v>89142715155</v>
      </c>
      <c r="I1030" s="121" t="s">
        <v>6178</v>
      </c>
      <c r="J1030" s="185" t="s">
        <v>5584</v>
      </c>
      <c r="K1030" s="185"/>
      <c r="L1030" s="124"/>
      <c r="M1030" s="125"/>
      <c r="N1030" s="125"/>
      <c r="O1030" s="125"/>
      <c r="P1030" s="125"/>
      <c r="Q1030" s="125"/>
      <c r="R1030" s="125"/>
      <c r="S1030" s="125"/>
      <c r="T1030" s="125"/>
      <c r="U1030" s="125"/>
      <c r="V1030" s="125"/>
      <c r="W1030" s="125"/>
    </row>
    <row r="1031" spans="1:23" s="25" customFormat="1" ht="65.25" customHeight="1">
      <c r="A1031" s="182">
        <v>1030</v>
      </c>
      <c r="B1031" s="185" t="s">
        <v>2637</v>
      </c>
      <c r="C1031" s="223" t="s">
        <v>241</v>
      </c>
      <c r="D1031" s="224" t="s">
        <v>11</v>
      </c>
      <c r="E1031" s="185"/>
      <c r="F1031" s="185" t="s">
        <v>5585</v>
      </c>
      <c r="G1031" s="185" t="s">
        <v>6177</v>
      </c>
      <c r="H1031" s="185">
        <v>89142715155</v>
      </c>
      <c r="I1031" s="121" t="s">
        <v>6178</v>
      </c>
      <c r="J1031" s="185" t="s">
        <v>5586</v>
      </c>
      <c r="K1031" s="185"/>
      <c r="L1031" s="124"/>
      <c r="M1031" s="125"/>
      <c r="N1031" s="125"/>
      <c r="O1031" s="125"/>
      <c r="P1031" s="125"/>
      <c r="Q1031" s="125"/>
      <c r="R1031" s="125"/>
      <c r="S1031" s="125"/>
      <c r="T1031" s="125"/>
      <c r="U1031" s="125"/>
      <c r="V1031" s="125"/>
      <c r="W1031" s="125"/>
    </row>
    <row r="1032" spans="1:23" s="25" customFormat="1" ht="65.25" customHeight="1">
      <c r="A1032" s="182">
        <v>1031</v>
      </c>
      <c r="B1032" s="185" t="s">
        <v>2637</v>
      </c>
      <c r="C1032" s="223" t="s">
        <v>241</v>
      </c>
      <c r="D1032" s="224" t="s">
        <v>11</v>
      </c>
      <c r="E1032" s="185"/>
      <c r="F1032" s="185" t="s">
        <v>5587</v>
      </c>
      <c r="G1032" s="185" t="s">
        <v>6177</v>
      </c>
      <c r="H1032" s="185">
        <v>89142715155</v>
      </c>
      <c r="I1032" s="121" t="s">
        <v>6178</v>
      </c>
      <c r="J1032" s="185" t="s">
        <v>5588</v>
      </c>
      <c r="K1032" s="185"/>
      <c r="L1032" s="124"/>
      <c r="M1032" s="125"/>
      <c r="N1032" s="125"/>
      <c r="O1032" s="125"/>
      <c r="P1032" s="125"/>
      <c r="Q1032" s="125"/>
      <c r="R1032" s="125"/>
      <c r="S1032" s="125"/>
      <c r="T1032" s="125"/>
      <c r="U1032" s="125"/>
      <c r="V1032" s="125"/>
      <c r="W1032" s="125"/>
    </row>
    <row r="1033" spans="1:23" s="25" customFormat="1" ht="65.25" customHeight="1">
      <c r="A1033" s="182">
        <v>1032</v>
      </c>
      <c r="B1033" s="185" t="s">
        <v>2637</v>
      </c>
      <c r="C1033" s="223" t="s">
        <v>241</v>
      </c>
      <c r="D1033" s="224" t="s">
        <v>11</v>
      </c>
      <c r="E1033" s="185"/>
      <c r="F1033" s="185" t="s">
        <v>5589</v>
      </c>
      <c r="G1033" s="185" t="s">
        <v>6177</v>
      </c>
      <c r="H1033" s="185">
        <v>89142715155</v>
      </c>
      <c r="I1033" s="121" t="s">
        <v>6178</v>
      </c>
      <c r="J1033" s="185" t="s">
        <v>5590</v>
      </c>
      <c r="K1033" s="185"/>
      <c r="L1033" s="124"/>
      <c r="M1033" s="125"/>
      <c r="N1033" s="125"/>
      <c r="O1033" s="125"/>
      <c r="P1033" s="125"/>
      <c r="Q1033" s="125"/>
      <c r="R1033" s="125"/>
      <c r="S1033" s="125"/>
      <c r="T1033" s="125"/>
      <c r="U1033" s="125"/>
      <c r="V1033" s="125"/>
      <c r="W1033" s="125"/>
    </row>
    <row r="1034" spans="1:23" s="25" customFormat="1" ht="65.25" customHeight="1">
      <c r="A1034" s="182">
        <v>1033</v>
      </c>
      <c r="B1034" s="185" t="s">
        <v>2637</v>
      </c>
      <c r="C1034" s="223" t="s">
        <v>241</v>
      </c>
      <c r="D1034" s="224" t="s">
        <v>11</v>
      </c>
      <c r="E1034" s="185"/>
      <c r="F1034" s="185" t="s">
        <v>5591</v>
      </c>
      <c r="G1034" s="185" t="s">
        <v>6177</v>
      </c>
      <c r="H1034" s="185">
        <v>89142715155</v>
      </c>
      <c r="I1034" s="121" t="s">
        <v>6178</v>
      </c>
      <c r="J1034" s="185" t="s">
        <v>5592</v>
      </c>
      <c r="K1034" s="185"/>
      <c r="L1034" s="124"/>
      <c r="M1034" s="125"/>
      <c r="N1034" s="125"/>
      <c r="O1034" s="125"/>
      <c r="P1034" s="125"/>
      <c r="Q1034" s="125"/>
      <c r="R1034" s="125"/>
      <c r="S1034" s="125"/>
      <c r="T1034" s="125"/>
      <c r="U1034" s="125"/>
      <c r="V1034" s="125"/>
      <c r="W1034" s="125"/>
    </row>
    <row r="1035" spans="1:23" s="25" customFormat="1" ht="65.25" customHeight="1">
      <c r="A1035" s="182">
        <v>1034</v>
      </c>
      <c r="B1035" s="185" t="s">
        <v>2637</v>
      </c>
      <c r="C1035" s="223" t="s">
        <v>241</v>
      </c>
      <c r="D1035" s="224" t="s">
        <v>11</v>
      </c>
      <c r="E1035" s="185"/>
      <c r="F1035" s="185" t="s">
        <v>5593</v>
      </c>
      <c r="G1035" s="185" t="s">
        <v>6177</v>
      </c>
      <c r="H1035" s="185">
        <v>89142715155</v>
      </c>
      <c r="I1035" s="121" t="s">
        <v>6178</v>
      </c>
      <c r="J1035" s="185" t="s">
        <v>5594</v>
      </c>
      <c r="K1035" s="185"/>
      <c r="L1035" s="124"/>
      <c r="M1035" s="125"/>
      <c r="N1035" s="125"/>
      <c r="O1035" s="125"/>
      <c r="P1035" s="125"/>
      <c r="Q1035" s="125"/>
      <c r="R1035" s="125"/>
      <c r="S1035" s="125"/>
      <c r="T1035" s="125"/>
      <c r="U1035" s="125"/>
      <c r="V1035" s="125"/>
      <c r="W1035" s="125"/>
    </row>
    <row r="1036" spans="1:23" s="25" customFormat="1" ht="65.25" customHeight="1">
      <c r="A1036" s="182">
        <v>1035</v>
      </c>
      <c r="B1036" s="185" t="s">
        <v>2637</v>
      </c>
      <c r="C1036" s="223" t="s">
        <v>241</v>
      </c>
      <c r="D1036" s="224" t="s">
        <v>11</v>
      </c>
      <c r="E1036" s="185"/>
      <c r="F1036" s="185" t="s">
        <v>5595</v>
      </c>
      <c r="G1036" s="185" t="s">
        <v>6177</v>
      </c>
      <c r="H1036" s="185">
        <v>89142715155</v>
      </c>
      <c r="I1036" s="121" t="s">
        <v>6178</v>
      </c>
      <c r="J1036" s="185" t="s">
        <v>5596</v>
      </c>
      <c r="K1036" s="185"/>
      <c r="L1036" s="124"/>
      <c r="M1036" s="125"/>
      <c r="N1036" s="125"/>
      <c r="O1036" s="125"/>
      <c r="P1036" s="125"/>
      <c r="Q1036" s="125"/>
      <c r="R1036" s="125"/>
      <c r="S1036" s="125"/>
      <c r="T1036" s="125"/>
      <c r="U1036" s="125"/>
      <c r="V1036" s="125"/>
      <c r="W1036" s="125"/>
    </row>
    <row r="1037" spans="1:23" s="25" customFormat="1" ht="65.25" customHeight="1">
      <c r="A1037" s="182">
        <v>1036</v>
      </c>
      <c r="B1037" s="185" t="s">
        <v>2637</v>
      </c>
      <c r="C1037" s="223" t="s">
        <v>241</v>
      </c>
      <c r="D1037" s="224" t="s">
        <v>11</v>
      </c>
      <c r="E1037" s="185"/>
      <c r="F1037" s="185" t="s">
        <v>5597</v>
      </c>
      <c r="G1037" s="185" t="s">
        <v>6177</v>
      </c>
      <c r="H1037" s="185">
        <v>89142715155</v>
      </c>
      <c r="I1037" s="121" t="s">
        <v>6178</v>
      </c>
      <c r="J1037" s="185" t="s">
        <v>5598</v>
      </c>
      <c r="K1037" s="185"/>
      <c r="L1037" s="124"/>
      <c r="M1037" s="125"/>
      <c r="N1037" s="125"/>
      <c r="O1037" s="125"/>
      <c r="P1037" s="125"/>
      <c r="Q1037" s="125"/>
      <c r="R1037" s="125"/>
      <c r="S1037" s="125"/>
      <c r="T1037" s="125"/>
      <c r="U1037" s="125"/>
      <c r="V1037" s="125"/>
      <c r="W1037" s="125"/>
    </row>
    <row r="1038" spans="1:23" s="25" customFormat="1" ht="65.25" customHeight="1">
      <c r="A1038" s="182">
        <v>1037</v>
      </c>
      <c r="B1038" s="185" t="s">
        <v>2637</v>
      </c>
      <c r="C1038" s="223" t="s">
        <v>241</v>
      </c>
      <c r="D1038" s="224" t="s">
        <v>11</v>
      </c>
      <c r="E1038" s="185"/>
      <c r="F1038" s="185" t="s">
        <v>5599</v>
      </c>
      <c r="G1038" s="185" t="s">
        <v>6177</v>
      </c>
      <c r="H1038" s="185">
        <v>89142715155</v>
      </c>
      <c r="I1038" s="121" t="s">
        <v>6178</v>
      </c>
      <c r="J1038" s="185" t="s">
        <v>5600</v>
      </c>
      <c r="K1038" s="185"/>
      <c r="L1038" s="124"/>
      <c r="M1038" s="125"/>
      <c r="N1038" s="125"/>
      <c r="O1038" s="125"/>
      <c r="P1038" s="125"/>
      <c r="Q1038" s="125"/>
      <c r="R1038" s="125"/>
      <c r="S1038" s="125"/>
      <c r="T1038" s="125"/>
      <c r="U1038" s="125"/>
      <c r="V1038" s="125"/>
      <c r="W1038" s="125"/>
    </row>
    <row r="1039" spans="1:23" s="25" customFormat="1" ht="65.25" customHeight="1">
      <c r="A1039" s="182">
        <v>1038</v>
      </c>
      <c r="B1039" s="185" t="s">
        <v>2637</v>
      </c>
      <c r="C1039" s="223" t="s">
        <v>241</v>
      </c>
      <c r="D1039" s="224" t="s">
        <v>11</v>
      </c>
      <c r="E1039" s="185"/>
      <c r="F1039" s="185" t="s">
        <v>5601</v>
      </c>
      <c r="G1039" s="185" t="s">
        <v>6177</v>
      </c>
      <c r="H1039" s="185">
        <v>89142715155</v>
      </c>
      <c r="I1039" s="121" t="s">
        <v>6178</v>
      </c>
      <c r="J1039" s="185" t="s">
        <v>5602</v>
      </c>
      <c r="K1039" s="185"/>
      <c r="L1039" s="124"/>
      <c r="M1039" s="125"/>
      <c r="N1039" s="125"/>
      <c r="O1039" s="125"/>
      <c r="P1039" s="125"/>
      <c r="Q1039" s="125"/>
      <c r="R1039" s="125"/>
      <c r="S1039" s="125"/>
      <c r="T1039" s="125"/>
      <c r="U1039" s="125"/>
      <c r="V1039" s="125"/>
      <c r="W1039" s="125"/>
    </row>
    <row r="1040" spans="1:23" s="25" customFormat="1" ht="65.25" customHeight="1">
      <c r="A1040" s="182">
        <v>1039</v>
      </c>
      <c r="B1040" s="185" t="s">
        <v>2637</v>
      </c>
      <c r="C1040" s="223" t="s">
        <v>241</v>
      </c>
      <c r="D1040" s="224" t="s">
        <v>11</v>
      </c>
      <c r="E1040" s="185"/>
      <c r="F1040" s="185" t="s">
        <v>5603</v>
      </c>
      <c r="G1040" s="185" t="s">
        <v>6177</v>
      </c>
      <c r="H1040" s="185">
        <v>89142715155</v>
      </c>
      <c r="I1040" s="121" t="s">
        <v>6178</v>
      </c>
      <c r="J1040" s="185" t="s">
        <v>5604</v>
      </c>
      <c r="K1040" s="185"/>
      <c r="L1040" s="124"/>
      <c r="M1040" s="125"/>
      <c r="N1040" s="125"/>
      <c r="O1040" s="125"/>
      <c r="P1040" s="125"/>
      <c r="Q1040" s="125"/>
      <c r="R1040" s="125"/>
      <c r="S1040" s="125"/>
      <c r="T1040" s="125"/>
      <c r="U1040" s="125"/>
      <c r="V1040" s="125"/>
      <c r="W1040" s="125"/>
    </row>
    <row r="1041" spans="1:23" s="25" customFormat="1" ht="65.25" customHeight="1">
      <c r="A1041" s="182">
        <v>1040</v>
      </c>
      <c r="B1041" s="185" t="s">
        <v>2637</v>
      </c>
      <c r="C1041" s="223" t="s">
        <v>241</v>
      </c>
      <c r="D1041" s="224" t="s">
        <v>11</v>
      </c>
      <c r="E1041" s="185"/>
      <c r="F1041" s="185" t="s">
        <v>5605</v>
      </c>
      <c r="G1041" s="185" t="s">
        <v>6177</v>
      </c>
      <c r="H1041" s="185">
        <v>89142715155</v>
      </c>
      <c r="I1041" s="121" t="s">
        <v>6178</v>
      </c>
      <c r="J1041" s="185" t="s">
        <v>5606</v>
      </c>
      <c r="K1041" s="185"/>
      <c r="L1041" s="124"/>
      <c r="M1041" s="125"/>
      <c r="N1041" s="125"/>
      <c r="O1041" s="125"/>
      <c r="P1041" s="125"/>
      <c r="Q1041" s="125"/>
      <c r="R1041" s="125"/>
      <c r="S1041" s="125"/>
      <c r="T1041" s="125"/>
      <c r="U1041" s="125"/>
      <c r="V1041" s="125"/>
      <c r="W1041" s="125"/>
    </row>
    <row r="1042" spans="1:23" s="25" customFormat="1" ht="65.25" customHeight="1">
      <c r="A1042" s="182">
        <v>1041</v>
      </c>
      <c r="B1042" s="185" t="s">
        <v>2637</v>
      </c>
      <c r="C1042" s="223" t="s">
        <v>241</v>
      </c>
      <c r="D1042" s="224" t="s">
        <v>11</v>
      </c>
      <c r="E1042" s="185"/>
      <c r="F1042" s="185" t="s">
        <v>5607</v>
      </c>
      <c r="G1042" s="185" t="s">
        <v>6177</v>
      </c>
      <c r="H1042" s="185">
        <v>89142715155</v>
      </c>
      <c r="I1042" s="121" t="s">
        <v>6178</v>
      </c>
      <c r="J1042" s="185" t="s">
        <v>5608</v>
      </c>
      <c r="K1042" s="185"/>
      <c r="L1042" s="124"/>
      <c r="M1042" s="125"/>
      <c r="N1042" s="125"/>
      <c r="O1042" s="125"/>
      <c r="P1042" s="125"/>
      <c r="Q1042" s="125"/>
      <c r="R1042" s="125"/>
      <c r="S1042" s="125"/>
      <c r="T1042" s="125"/>
      <c r="U1042" s="125"/>
      <c r="V1042" s="125"/>
      <c r="W1042" s="125"/>
    </row>
    <row r="1043" spans="1:23" s="25" customFormat="1" ht="65.25" customHeight="1">
      <c r="A1043" s="182">
        <v>1042</v>
      </c>
      <c r="B1043" s="185" t="s">
        <v>2637</v>
      </c>
      <c r="C1043" s="223" t="s">
        <v>241</v>
      </c>
      <c r="D1043" s="224" t="s">
        <v>11</v>
      </c>
      <c r="E1043" s="185"/>
      <c r="F1043" s="185" t="s">
        <v>5609</v>
      </c>
      <c r="G1043" s="185" t="s">
        <v>6177</v>
      </c>
      <c r="H1043" s="185">
        <v>89142715155</v>
      </c>
      <c r="I1043" s="121" t="s">
        <v>6178</v>
      </c>
      <c r="J1043" s="185" t="s">
        <v>5610</v>
      </c>
      <c r="K1043" s="185"/>
      <c r="L1043" s="124"/>
      <c r="M1043" s="125"/>
      <c r="N1043" s="125"/>
      <c r="O1043" s="125"/>
      <c r="P1043" s="125"/>
      <c r="Q1043" s="125"/>
      <c r="R1043" s="125"/>
      <c r="S1043" s="125"/>
      <c r="T1043" s="125"/>
      <c r="U1043" s="125"/>
      <c r="V1043" s="125"/>
      <c r="W1043" s="125"/>
    </row>
    <row r="1044" spans="1:23" s="25" customFormat="1" ht="65.25" customHeight="1">
      <c r="A1044" s="182">
        <v>1043</v>
      </c>
      <c r="B1044" s="185" t="s">
        <v>2637</v>
      </c>
      <c r="C1044" s="223" t="s">
        <v>241</v>
      </c>
      <c r="D1044" s="224" t="s">
        <v>11</v>
      </c>
      <c r="E1044" s="185"/>
      <c r="F1044" s="185" t="s">
        <v>5611</v>
      </c>
      <c r="G1044" s="185" t="s">
        <v>6177</v>
      </c>
      <c r="H1044" s="185">
        <v>89142715155</v>
      </c>
      <c r="I1044" s="121" t="s">
        <v>6178</v>
      </c>
      <c r="J1044" s="185" t="s">
        <v>5612</v>
      </c>
      <c r="K1044" s="185"/>
      <c r="L1044" s="124"/>
      <c r="M1044" s="125"/>
      <c r="N1044" s="125"/>
      <c r="O1044" s="125"/>
      <c r="P1044" s="125"/>
      <c r="Q1044" s="125"/>
      <c r="R1044" s="125"/>
      <c r="S1044" s="125"/>
      <c r="T1044" s="125"/>
      <c r="U1044" s="125"/>
      <c r="V1044" s="125"/>
      <c r="W1044" s="125"/>
    </row>
    <row r="1045" spans="1:23" s="25" customFormat="1" ht="65.25" customHeight="1">
      <c r="A1045" s="182">
        <v>1044</v>
      </c>
      <c r="B1045" s="185" t="s">
        <v>2637</v>
      </c>
      <c r="C1045" s="223" t="s">
        <v>241</v>
      </c>
      <c r="D1045" s="224" t="s">
        <v>11</v>
      </c>
      <c r="E1045" s="185"/>
      <c r="F1045" s="185" t="s">
        <v>5613</v>
      </c>
      <c r="G1045" s="185" t="s">
        <v>6177</v>
      </c>
      <c r="H1045" s="185">
        <v>89142715155</v>
      </c>
      <c r="I1045" s="121" t="s">
        <v>6178</v>
      </c>
      <c r="J1045" s="185" t="s">
        <v>5614</v>
      </c>
      <c r="K1045" s="185"/>
      <c r="L1045" s="124"/>
      <c r="M1045" s="125"/>
      <c r="N1045" s="125"/>
      <c r="O1045" s="125"/>
      <c r="P1045" s="125"/>
      <c r="Q1045" s="125"/>
      <c r="R1045" s="125"/>
      <c r="S1045" s="125"/>
      <c r="T1045" s="125"/>
      <c r="U1045" s="125"/>
      <c r="V1045" s="125"/>
      <c r="W1045" s="125"/>
    </row>
    <row r="1046" spans="1:23" s="25" customFormat="1" ht="65.25" customHeight="1">
      <c r="A1046" s="182">
        <v>1045</v>
      </c>
      <c r="B1046" s="185" t="s">
        <v>2637</v>
      </c>
      <c r="C1046" s="223" t="s">
        <v>241</v>
      </c>
      <c r="D1046" s="224" t="s">
        <v>11</v>
      </c>
      <c r="E1046" s="185"/>
      <c r="F1046" s="185" t="s">
        <v>5615</v>
      </c>
      <c r="G1046" s="185" t="s">
        <v>6177</v>
      </c>
      <c r="H1046" s="185">
        <v>89142715155</v>
      </c>
      <c r="I1046" s="121" t="s">
        <v>6178</v>
      </c>
      <c r="J1046" s="185" t="s">
        <v>5616</v>
      </c>
      <c r="K1046" s="185"/>
      <c r="L1046" s="124"/>
      <c r="M1046" s="125"/>
      <c r="N1046" s="125"/>
      <c r="O1046" s="125"/>
      <c r="P1046" s="125"/>
      <c r="Q1046" s="125"/>
      <c r="R1046" s="125"/>
      <c r="S1046" s="125"/>
      <c r="T1046" s="125"/>
      <c r="U1046" s="125"/>
      <c r="V1046" s="125"/>
      <c r="W1046" s="125"/>
    </row>
    <row r="1047" spans="1:23" s="25" customFormat="1" ht="65.25" customHeight="1">
      <c r="A1047" s="182">
        <v>1046</v>
      </c>
      <c r="B1047" s="185" t="s">
        <v>2637</v>
      </c>
      <c r="C1047" s="223" t="s">
        <v>241</v>
      </c>
      <c r="D1047" s="224" t="s">
        <v>11</v>
      </c>
      <c r="E1047" s="185"/>
      <c r="F1047" s="185" t="s">
        <v>5617</v>
      </c>
      <c r="G1047" s="185" t="s">
        <v>6177</v>
      </c>
      <c r="H1047" s="185">
        <v>89142715155</v>
      </c>
      <c r="I1047" s="121" t="s">
        <v>6178</v>
      </c>
      <c r="J1047" s="185" t="s">
        <v>5618</v>
      </c>
      <c r="K1047" s="185"/>
      <c r="L1047" s="124"/>
      <c r="M1047" s="125"/>
      <c r="N1047" s="125"/>
      <c r="O1047" s="125"/>
      <c r="P1047" s="125"/>
      <c r="Q1047" s="125"/>
      <c r="R1047" s="125"/>
      <c r="S1047" s="125"/>
      <c r="T1047" s="125"/>
      <c r="U1047" s="125"/>
      <c r="V1047" s="125"/>
      <c r="W1047" s="125"/>
    </row>
    <row r="1048" spans="1:23" s="25" customFormat="1" ht="65.25" customHeight="1">
      <c r="A1048" s="182">
        <v>1047</v>
      </c>
      <c r="B1048" s="185" t="s">
        <v>2637</v>
      </c>
      <c r="C1048" s="223" t="s">
        <v>241</v>
      </c>
      <c r="D1048" s="224" t="s">
        <v>11</v>
      </c>
      <c r="E1048" s="185"/>
      <c r="F1048" s="185" t="s">
        <v>5619</v>
      </c>
      <c r="G1048" s="185" t="s">
        <v>6177</v>
      </c>
      <c r="H1048" s="185">
        <v>89142715155</v>
      </c>
      <c r="I1048" s="121" t="s">
        <v>6178</v>
      </c>
      <c r="J1048" s="185" t="s">
        <v>5620</v>
      </c>
      <c r="K1048" s="185"/>
      <c r="L1048" s="124"/>
      <c r="M1048" s="125"/>
      <c r="N1048" s="125"/>
      <c r="O1048" s="125"/>
      <c r="P1048" s="125"/>
      <c r="Q1048" s="125"/>
      <c r="R1048" s="125"/>
      <c r="S1048" s="125"/>
      <c r="T1048" s="125"/>
      <c r="U1048" s="125"/>
      <c r="V1048" s="125"/>
      <c r="W1048" s="125"/>
    </row>
    <row r="1049" spans="1:23" s="25" customFormat="1" ht="65.25" customHeight="1">
      <c r="A1049" s="182">
        <v>1048</v>
      </c>
      <c r="B1049" s="185" t="s">
        <v>2637</v>
      </c>
      <c r="C1049" s="223" t="s">
        <v>241</v>
      </c>
      <c r="D1049" s="224" t="s">
        <v>11</v>
      </c>
      <c r="E1049" s="185"/>
      <c r="F1049" s="185" t="s">
        <v>5621</v>
      </c>
      <c r="G1049" s="185" t="s">
        <v>6177</v>
      </c>
      <c r="H1049" s="185">
        <v>89142715155</v>
      </c>
      <c r="I1049" s="121" t="s">
        <v>6178</v>
      </c>
      <c r="J1049" s="185" t="s">
        <v>5622</v>
      </c>
      <c r="K1049" s="185"/>
      <c r="L1049" s="124"/>
      <c r="M1049" s="125"/>
      <c r="N1049" s="125"/>
      <c r="O1049" s="125"/>
      <c r="P1049" s="125"/>
      <c r="Q1049" s="125"/>
      <c r="R1049" s="125"/>
      <c r="S1049" s="125"/>
      <c r="T1049" s="125"/>
      <c r="U1049" s="125"/>
      <c r="V1049" s="125"/>
      <c r="W1049" s="125"/>
    </row>
    <row r="1050" spans="1:23" s="25" customFormat="1" ht="65.25" customHeight="1">
      <c r="A1050" s="182">
        <v>1049</v>
      </c>
      <c r="B1050" s="185" t="s">
        <v>2637</v>
      </c>
      <c r="C1050" s="223" t="s">
        <v>241</v>
      </c>
      <c r="D1050" s="224" t="s">
        <v>11</v>
      </c>
      <c r="E1050" s="185"/>
      <c r="F1050" s="185" t="s">
        <v>5623</v>
      </c>
      <c r="G1050" s="185" t="s">
        <v>6177</v>
      </c>
      <c r="H1050" s="185">
        <v>89142715155</v>
      </c>
      <c r="I1050" s="121" t="s">
        <v>6178</v>
      </c>
      <c r="J1050" s="185" t="s">
        <v>5624</v>
      </c>
      <c r="K1050" s="185"/>
      <c r="L1050" s="124"/>
      <c r="M1050" s="125"/>
      <c r="N1050" s="125"/>
      <c r="O1050" s="125"/>
      <c r="P1050" s="125"/>
      <c r="Q1050" s="125"/>
      <c r="R1050" s="125"/>
      <c r="S1050" s="125"/>
      <c r="T1050" s="125"/>
      <c r="U1050" s="125"/>
      <c r="V1050" s="125"/>
      <c r="W1050" s="125"/>
    </row>
    <row r="1051" spans="1:23" s="25" customFormat="1" ht="65.25" customHeight="1">
      <c r="A1051" s="182">
        <v>1050</v>
      </c>
      <c r="B1051" s="185" t="s">
        <v>2637</v>
      </c>
      <c r="C1051" s="223" t="s">
        <v>241</v>
      </c>
      <c r="D1051" s="224" t="s">
        <v>11</v>
      </c>
      <c r="E1051" s="185"/>
      <c r="F1051" s="185" t="s">
        <v>5625</v>
      </c>
      <c r="G1051" s="185" t="s">
        <v>6177</v>
      </c>
      <c r="H1051" s="185">
        <v>89142715155</v>
      </c>
      <c r="I1051" s="121" t="s">
        <v>6178</v>
      </c>
      <c r="J1051" s="185" t="s">
        <v>5626</v>
      </c>
      <c r="K1051" s="185"/>
      <c r="L1051" s="124"/>
      <c r="M1051" s="125"/>
      <c r="N1051" s="125"/>
      <c r="O1051" s="125"/>
      <c r="P1051" s="125"/>
      <c r="Q1051" s="125"/>
      <c r="R1051" s="125"/>
      <c r="S1051" s="125"/>
      <c r="T1051" s="125"/>
      <c r="U1051" s="125"/>
      <c r="V1051" s="125"/>
      <c r="W1051" s="125"/>
    </row>
    <row r="1052" spans="1:23" s="25" customFormat="1" ht="65.25" customHeight="1">
      <c r="A1052" s="182">
        <v>1051</v>
      </c>
      <c r="B1052" s="185" t="s">
        <v>2637</v>
      </c>
      <c r="C1052" s="223" t="s">
        <v>241</v>
      </c>
      <c r="D1052" s="224" t="s">
        <v>11</v>
      </c>
      <c r="E1052" s="185"/>
      <c r="F1052" s="185" t="s">
        <v>5627</v>
      </c>
      <c r="G1052" s="185" t="s">
        <v>6177</v>
      </c>
      <c r="H1052" s="185">
        <v>89142715155</v>
      </c>
      <c r="I1052" s="121" t="s">
        <v>6178</v>
      </c>
      <c r="J1052" s="185" t="s">
        <v>5628</v>
      </c>
      <c r="K1052" s="185"/>
      <c r="L1052" s="124"/>
      <c r="M1052" s="125"/>
      <c r="N1052" s="125"/>
      <c r="O1052" s="125"/>
      <c r="P1052" s="125"/>
      <c r="Q1052" s="125"/>
      <c r="R1052" s="125"/>
      <c r="S1052" s="125"/>
      <c r="T1052" s="125"/>
      <c r="U1052" s="125"/>
      <c r="V1052" s="125"/>
      <c r="W1052" s="125"/>
    </row>
    <row r="1053" spans="1:23" s="25" customFormat="1" ht="65.25" customHeight="1">
      <c r="A1053" s="182">
        <v>1052</v>
      </c>
      <c r="B1053" s="185" t="s">
        <v>2637</v>
      </c>
      <c r="C1053" s="223" t="s">
        <v>241</v>
      </c>
      <c r="D1053" s="224" t="s">
        <v>11</v>
      </c>
      <c r="E1053" s="185"/>
      <c r="F1053" s="185" t="s">
        <v>5629</v>
      </c>
      <c r="G1053" s="185" t="s">
        <v>6177</v>
      </c>
      <c r="H1053" s="185">
        <v>89142715155</v>
      </c>
      <c r="I1053" s="121" t="s">
        <v>6178</v>
      </c>
      <c r="J1053" s="185" t="s">
        <v>5630</v>
      </c>
      <c r="K1053" s="185"/>
      <c r="L1053" s="124"/>
      <c r="M1053" s="125"/>
      <c r="N1053" s="125"/>
      <c r="O1053" s="125"/>
      <c r="P1053" s="125"/>
      <c r="Q1053" s="125"/>
      <c r="R1053" s="125"/>
      <c r="S1053" s="125"/>
      <c r="T1053" s="125"/>
      <c r="U1053" s="125"/>
      <c r="V1053" s="125"/>
      <c r="W1053" s="125"/>
    </row>
    <row r="1054" spans="1:23" s="25" customFormat="1" ht="65.25" customHeight="1">
      <c r="A1054" s="182">
        <v>1053</v>
      </c>
      <c r="B1054" s="185" t="s">
        <v>2637</v>
      </c>
      <c r="C1054" s="223" t="s">
        <v>241</v>
      </c>
      <c r="D1054" s="224" t="s">
        <v>11</v>
      </c>
      <c r="E1054" s="185"/>
      <c r="F1054" s="185" t="s">
        <v>5631</v>
      </c>
      <c r="G1054" s="185" t="s">
        <v>6177</v>
      </c>
      <c r="H1054" s="185">
        <v>89142715155</v>
      </c>
      <c r="I1054" s="121" t="s">
        <v>6178</v>
      </c>
      <c r="J1054" s="185" t="s">
        <v>5632</v>
      </c>
      <c r="K1054" s="185"/>
      <c r="L1054" s="124"/>
      <c r="M1054" s="125"/>
      <c r="N1054" s="125"/>
      <c r="O1054" s="125"/>
      <c r="P1054" s="125"/>
      <c r="Q1054" s="125"/>
      <c r="R1054" s="125"/>
      <c r="S1054" s="125"/>
      <c r="T1054" s="125"/>
      <c r="U1054" s="125"/>
      <c r="V1054" s="125"/>
      <c r="W1054" s="125"/>
    </row>
    <row r="1055" spans="1:23" s="25" customFormat="1" ht="65.25" customHeight="1">
      <c r="A1055" s="182">
        <v>1054</v>
      </c>
      <c r="B1055" s="185" t="s">
        <v>2637</v>
      </c>
      <c r="C1055" s="223" t="s">
        <v>241</v>
      </c>
      <c r="D1055" s="224" t="s">
        <v>11</v>
      </c>
      <c r="E1055" s="185"/>
      <c r="F1055" s="185" t="s">
        <v>5633</v>
      </c>
      <c r="G1055" s="185" t="s">
        <v>6177</v>
      </c>
      <c r="H1055" s="185">
        <v>89142715155</v>
      </c>
      <c r="I1055" s="121" t="s">
        <v>6178</v>
      </c>
      <c r="J1055" s="185" t="s">
        <v>5634</v>
      </c>
      <c r="K1055" s="185"/>
      <c r="L1055" s="124"/>
      <c r="M1055" s="125"/>
      <c r="N1055" s="125"/>
      <c r="O1055" s="125"/>
      <c r="P1055" s="125"/>
      <c r="Q1055" s="125"/>
      <c r="R1055" s="125"/>
      <c r="S1055" s="125"/>
      <c r="T1055" s="125"/>
      <c r="U1055" s="125"/>
      <c r="V1055" s="125"/>
      <c r="W1055" s="125"/>
    </row>
    <row r="1056" spans="1:23" s="25" customFormat="1" ht="65.25" customHeight="1">
      <c r="A1056" s="182">
        <v>1055</v>
      </c>
      <c r="B1056" s="185" t="s">
        <v>2637</v>
      </c>
      <c r="C1056" s="223" t="s">
        <v>241</v>
      </c>
      <c r="D1056" s="224" t="s">
        <v>11</v>
      </c>
      <c r="E1056" s="185"/>
      <c r="F1056" s="185" t="s">
        <v>5635</v>
      </c>
      <c r="G1056" s="185" t="s">
        <v>6177</v>
      </c>
      <c r="H1056" s="185">
        <v>89142715155</v>
      </c>
      <c r="I1056" s="121" t="s">
        <v>6178</v>
      </c>
      <c r="J1056" s="185" t="s">
        <v>5636</v>
      </c>
      <c r="K1056" s="185"/>
      <c r="L1056" s="124"/>
      <c r="M1056" s="125"/>
      <c r="N1056" s="125"/>
      <c r="O1056" s="125"/>
      <c r="P1056" s="125"/>
      <c r="Q1056" s="125"/>
      <c r="R1056" s="125"/>
      <c r="S1056" s="125"/>
      <c r="T1056" s="125"/>
      <c r="U1056" s="125"/>
      <c r="V1056" s="125"/>
      <c r="W1056" s="125"/>
    </row>
    <row r="1057" spans="1:23" s="25" customFormat="1" ht="65.25" customHeight="1">
      <c r="A1057" s="182">
        <v>1056</v>
      </c>
      <c r="B1057" s="185" t="s">
        <v>2637</v>
      </c>
      <c r="C1057" s="223" t="s">
        <v>241</v>
      </c>
      <c r="D1057" s="224" t="s">
        <v>11</v>
      </c>
      <c r="E1057" s="185"/>
      <c r="F1057" s="185" t="s">
        <v>5637</v>
      </c>
      <c r="G1057" s="185" t="s">
        <v>6177</v>
      </c>
      <c r="H1057" s="185">
        <v>89142715155</v>
      </c>
      <c r="I1057" s="121" t="s">
        <v>6178</v>
      </c>
      <c r="J1057" s="185" t="s">
        <v>5638</v>
      </c>
      <c r="K1057" s="185"/>
      <c r="L1057" s="124"/>
      <c r="M1057" s="125"/>
      <c r="N1057" s="125"/>
      <c r="O1057" s="125"/>
      <c r="P1057" s="125"/>
      <c r="Q1057" s="125"/>
      <c r="R1057" s="125"/>
      <c r="S1057" s="125"/>
      <c r="T1057" s="125"/>
      <c r="U1057" s="125"/>
      <c r="V1057" s="125"/>
      <c r="W1057" s="125"/>
    </row>
    <row r="1058" spans="1:23" s="25" customFormat="1" ht="65.25" customHeight="1">
      <c r="A1058" s="182">
        <v>1057</v>
      </c>
      <c r="B1058" s="185" t="s">
        <v>2637</v>
      </c>
      <c r="C1058" s="223" t="s">
        <v>241</v>
      </c>
      <c r="D1058" s="224" t="s">
        <v>11</v>
      </c>
      <c r="E1058" s="185"/>
      <c r="F1058" s="185" t="s">
        <v>5639</v>
      </c>
      <c r="G1058" s="185" t="s">
        <v>6177</v>
      </c>
      <c r="H1058" s="185">
        <v>89142715155</v>
      </c>
      <c r="I1058" s="121" t="s">
        <v>6178</v>
      </c>
      <c r="J1058" s="185" t="s">
        <v>5640</v>
      </c>
      <c r="K1058" s="185"/>
      <c r="L1058" s="124"/>
      <c r="M1058" s="125"/>
      <c r="N1058" s="125"/>
      <c r="O1058" s="125"/>
      <c r="P1058" s="125"/>
      <c r="Q1058" s="125"/>
      <c r="R1058" s="125"/>
      <c r="S1058" s="125"/>
      <c r="T1058" s="125"/>
      <c r="U1058" s="125"/>
      <c r="V1058" s="125"/>
      <c r="W1058" s="125"/>
    </row>
    <row r="1059" spans="1:23" s="25" customFormat="1" ht="65.25" customHeight="1">
      <c r="A1059" s="182">
        <v>1058</v>
      </c>
      <c r="B1059" s="185" t="s">
        <v>2637</v>
      </c>
      <c r="C1059" s="223" t="s">
        <v>241</v>
      </c>
      <c r="D1059" s="224" t="s">
        <v>11</v>
      </c>
      <c r="E1059" s="185"/>
      <c r="F1059" s="185" t="s">
        <v>5641</v>
      </c>
      <c r="G1059" s="185" t="s">
        <v>6177</v>
      </c>
      <c r="H1059" s="185">
        <v>89142715155</v>
      </c>
      <c r="I1059" s="121" t="s">
        <v>6178</v>
      </c>
      <c r="J1059" s="185" t="s">
        <v>5642</v>
      </c>
      <c r="K1059" s="185"/>
      <c r="L1059" s="124"/>
      <c r="M1059" s="125"/>
      <c r="N1059" s="125"/>
      <c r="O1059" s="125"/>
      <c r="P1059" s="125"/>
      <c r="Q1059" s="125"/>
      <c r="R1059" s="125"/>
      <c r="S1059" s="125"/>
      <c r="T1059" s="125"/>
      <c r="U1059" s="125"/>
      <c r="V1059" s="125"/>
      <c r="W1059" s="125"/>
    </row>
    <row r="1060" spans="1:23" s="25" customFormat="1" ht="65.25" customHeight="1">
      <c r="A1060" s="182">
        <v>1059</v>
      </c>
      <c r="B1060" s="185" t="s">
        <v>2637</v>
      </c>
      <c r="C1060" s="223" t="s">
        <v>241</v>
      </c>
      <c r="D1060" s="224" t="s">
        <v>11</v>
      </c>
      <c r="E1060" s="185"/>
      <c r="F1060" s="185" t="s">
        <v>5643</v>
      </c>
      <c r="G1060" s="185" t="s">
        <v>6177</v>
      </c>
      <c r="H1060" s="185">
        <v>89142715155</v>
      </c>
      <c r="I1060" s="121" t="s">
        <v>6178</v>
      </c>
      <c r="J1060" s="185" t="s">
        <v>5644</v>
      </c>
      <c r="K1060" s="185"/>
      <c r="L1060" s="124"/>
      <c r="M1060" s="125"/>
      <c r="N1060" s="125"/>
      <c r="O1060" s="125"/>
      <c r="P1060" s="125"/>
      <c r="Q1060" s="125"/>
      <c r="R1060" s="125"/>
      <c r="S1060" s="125"/>
      <c r="T1060" s="125"/>
      <c r="U1060" s="125"/>
      <c r="V1060" s="125"/>
      <c r="W1060" s="125"/>
    </row>
    <row r="1061" spans="1:23" s="25" customFormat="1" ht="65.25" customHeight="1">
      <c r="A1061" s="182">
        <v>1060</v>
      </c>
      <c r="B1061" s="185" t="s">
        <v>2637</v>
      </c>
      <c r="C1061" s="223" t="s">
        <v>241</v>
      </c>
      <c r="D1061" s="224" t="s">
        <v>11</v>
      </c>
      <c r="E1061" s="185"/>
      <c r="F1061" s="185" t="s">
        <v>5645</v>
      </c>
      <c r="G1061" s="185" t="s">
        <v>6177</v>
      </c>
      <c r="H1061" s="185">
        <v>89142715155</v>
      </c>
      <c r="I1061" s="121" t="s">
        <v>6178</v>
      </c>
      <c r="J1061" s="185" t="s">
        <v>5646</v>
      </c>
      <c r="K1061" s="185"/>
      <c r="L1061" s="124"/>
      <c r="M1061" s="125"/>
      <c r="N1061" s="125"/>
      <c r="O1061" s="125"/>
      <c r="P1061" s="125"/>
      <c r="Q1061" s="125"/>
      <c r="R1061" s="125"/>
      <c r="S1061" s="125"/>
      <c r="T1061" s="125"/>
      <c r="U1061" s="125"/>
      <c r="V1061" s="125"/>
      <c r="W1061" s="125"/>
    </row>
    <row r="1062" spans="1:23" s="25" customFormat="1" ht="65.25" customHeight="1">
      <c r="A1062" s="182">
        <v>1061</v>
      </c>
      <c r="B1062" s="185" t="s">
        <v>2637</v>
      </c>
      <c r="C1062" s="223" t="s">
        <v>241</v>
      </c>
      <c r="D1062" s="224" t="s">
        <v>11</v>
      </c>
      <c r="E1062" s="185"/>
      <c r="F1062" s="185" t="s">
        <v>5647</v>
      </c>
      <c r="G1062" s="185" t="s">
        <v>6177</v>
      </c>
      <c r="H1062" s="185">
        <v>89142715155</v>
      </c>
      <c r="I1062" s="121" t="s">
        <v>6178</v>
      </c>
      <c r="J1062" s="185" t="s">
        <v>5648</v>
      </c>
      <c r="K1062" s="185"/>
      <c r="L1062" s="124"/>
      <c r="M1062" s="125"/>
      <c r="N1062" s="125"/>
      <c r="O1062" s="125"/>
      <c r="P1062" s="125"/>
      <c r="Q1062" s="125"/>
      <c r="R1062" s="125"/>
      <c r="S1062" s="125"/>
      <c r="T1062" s="125"/>
      <c r="U1062" s="125"/>
      <c r="V1062" s="125"/>
      <c r="W1062" s="125"/>
    </row>
    <row r="1063" spans="1:23" s="25" customFormat="1" ht="65.25" customHeight="1">
      <c r="A1063" s="182">
        <v>1062</v>
      </c>
      <c r="B1063" s="185" t="s">
        <v>2637</v>
      </c>
      <c r="C1063" s="223" t="s">
        <v>241</v>
      </c>
      <c r="D1063" s="224" t="s">
        <v>11</v>
      </c>
      <c r="E1063" s="185"/>
      <c r="F1063" s="185" t="s">
        <v>5769</v>
      </c>
      <c r="G1063" s="185" t="s">
        <v>6177</v>
      </c>
      <c r="H1063" s="185">
        <v>89142715155</v>
      </c>
      <c r="I1063" s="121" t="s">
        <v>6178</v>
      </c>
      <c r="J1063" s="185" t="s">
        <v>5770</v>
      </c>
      <c r="K1063" s="185"/>
      <c r="L1063" s="124"/>
      <c r="M1063" s="125"/>
      <c r="N1063" s="125"/>
      <c r="O1063" s="125"/>
      <c r="P1063" s="125"/>
      <c r="Q1063" s="125"/>
      <c r="R1063" s="125"/>
      <c r="S1063" s="125"/>
      <c r="T1063" s="125"/>
      <c r="U1063" s="125"/>
      <c r="V1063" s="125"/>
      <c r="W1063" s="125"/>
    </row>
    <row r="1064" spans="1:23" s="25" customFormat="1" ht="65.25" customHeight="1">
      <c r="A1064" s="182">
        <v>1063</v>
      </c>
      <c r="B1064" s="185" t="s">
        <v>2637</v>
      </c>
      <c r="C1064" s="223" t="s">
        <v>241</v>
      </c>
      <c r="D1064" s="224" t="s">
        <v>11</v>
      </c>
      <c r="E1064" s="185"/>
      <c r="F1064" s="185" t="s">
        <v>5771</v>
      </c>
      <c r="G1064" s="185" t="s">
        <v>6177</v>
      </c>
      <c r="H1064" s="185">
        <v>89142715155</v>
      </c>
      <c r="I1064" s="121" t="s">
        <v>6178</v>
      </c>
      <c r="J1064" s="185" t="s">
        <v>5772</v>
      </c>
      <c r="K1064" s="185"/>
      <c r="L1064" s="124"/>
      <c r="M1064" s="125"/>
      <c r="N1064" s="125"/>
      <c r="O1064" s="125"/>
      <c r="P1064" s="125"/>
      <c r="Q1064" s="125"/>
      <c r="R1064" s="125"/>
      <c r="S1064" s="125"/>
      <c r="T1064" s="125"/>
      <c r="U1064" s="125"/>
      <c r="V1064" s="125"/>
      <c r="W1064" s="125"/>
    </row>
    <row r="1065" spans="1:23" s="25" customFormat="1" ht="65.25" customHeight="1">
      <c r="A1065" s="182">
        <v>1064</v>
      </c>
      <c r="B1065" s="185" t="s">
        <v>2637</v>
      </c>
      <c r="C1065" s="223" t="s">
        <v>241</v>
      </c>
      <c r="D1065" s="224" t="s">
        <v>11</v>
      </c>
      <c r="E1065" s="185"/>
      <c r="F1065" s="185" t="s">
        <v>5773</v>
      </c>
      <c r="G1065" s="185" t="s">
        <v>6177</v>
      </c>
      <c r="H1065" s="185">
        <v>89142715155</v>
      </c>
      <c r="I1065" s="121" t="s">
        <v>6178</v>
      </c>
      <c r="J1065" s="185" t="s">
        <v>5774</v>
      </c>
      <c r="K1065" s="185"/>
      <c r="L1065" s="124"/>
      <c r="M1065" s="125"/>
      <c r="N1065" s="125"/>
      <c r="O1065" s="125"/>
      <c r="P1065" s="125"/>
      <c r="Q1065" s="125"/>
      <c r="R1065" s="125"/>
      <c r="S1065" s="125"/>
      <c r="T1065" s="125"/>
      <c r="U1065" s="125"/>
      <c r="V1065" s="125"/>
      <c r="W1065" s="125"/>
    </row>
    <row r="1066" spans="1:23" s="25" customFormat="1" ht="65.25" customHeight="1">
      <c r="A1066" s="182">
        <v>1065</v>
      </c>
      <c r="B1066" s="185" t="s">
        <v>2637</v>
      </c>
      <c r="C1066" s="223" t="s">
        <v>241</v>
      </c>
      <c r="D1066" s="224" t="s">
        <v>11</v>
      </c>
      <c r="E1066" s="185"/>
      <c r="F1066" s="185" t="s">
        <v>5775</v>
      </c>
      <c r="G1066" s="185" t="s">
        <v>6177</v>
      </c>
      <c r="H1066" s="185">
        <v>89142715155</v>
      </c>
      <c r="I1066" s="121" t="s">
        <v>6178</v>
      </c>
      <c r="J1066" s="185" t="s">
        <v>5776</v>
      </c>
      <c r="K1066" s="185"/>
      <c r="L1066" s="124"/>
      <c r="M1066" s="125"/>
      <c r="N1066" s="125"/>
      <c r="O1066" s="125"/>
      <c r="P1066" s="125"/>
      <c r="Q1066" s="125"/>
      <c r="R1066" s="125"/>
      <c r="S1066" s="125"/>
      <c r="T1066" s="125"/>
      <c r="U1066" s="125"/>
      <c r="V1066" s="125"/>
      <c r="W1066" s="125"/>
    </row>
    <row r="1067" spans="1:23" s="25" customFormat="1" ht="65.25" customHeight="1">
      <c r="A1067" s="182">
        <v>1066</v>
      </c>
      <c r="B1067" s="185" t="s">
        <v>2637</v>
      </c>
      <c r="C1067" s="223" t="s">
        <v>241</v>
      </c>
      <c r="D1067" s="224" t="s">
        <v>11</v>
      </c>
      <c r="E1067" s="185"/>
      <c r="F1067" s="185" t="s">
        <v>5777</v>
      </c>
      <c r="G1067" s="185" t="s">
        <v>6177</v>
      </c>
      <c r="H1067" s="185">
        <v>89142715155</v>
      </c>
      <c r="I1067" s="121" t="s">
        <v>6178</v>
      </c>
      <c r="J1067" s="185" t="s">
        <v>5778</v>
      </c>
      <c r="K1067" s="185"/>
      <c r="L1067" s="124"/>
      <c r="M1067" s="125"/>
      <c r="N1067" s="125"/>
      <c r="O1067" s="125"/>
      <c r="P1067" s="125"/>
      <c r="Q1067" s="125"/>
      <c r="R1067" s="125"/>
      <c r="S1067" s="125"/>
      <c r="T1067" s="125"/>
      <c r="U1067" s="125"/>
      <c r="V1067" s="125"/>
      <c r="W1067" s="125"/>
    </row>
    <row r="1068" spans="1:23" s="25" customFormat="1" ht="65.25" customHeight="1">
      <c r="A1068" s="182">
        <v>1067</v>
      </c>
      <c r="B1068" s="185" t="s">
        <v>2637</v>
      </c>
      <c r="C1068" s="223" t="s">
        <v>241</v>
      </c>
      <c r="D1068" s="224" t="s">
        <v>11</v>
      </c>
      <c r="E1068" s="185"/>
      <c r="F1068" s="185" t="s">
        <v>5779</v>
      </c>
      <c r="G1068" s="185" t="s">
        <v>6177</v>
      </c>
      <c r="H1068" s="185">
        <v>89142715155</v>
      </c>
      <c r="I1068" s="121" t="s">
        <v>6178</v>
      </c>
      <c r="J1068" s="185" t="s">
        <v>5780</v>
      </c>
      <c r="K1068" s="185"/>
      <c r="L1068" s="124"/>
      <c r="M1068" s="125"/>
      <c r="N1068" s="125"/>
      <c r="O1068" s="125"/>
      <c r="P1068" s="125"/>
      <c r="Q1068" s="125"/>
      <c r="R1068" s="125"/>
      <c r="S1068" s="125"/>
      <c r="T1068" s="125"/>
      <c r="U1068" s="125"/>
      <c r="V1068" s="125"/>
      <c r="W1068" s="125"/>
    </row>
    <row r="1069" spans="1:23" s="25" customFormat="1" ht="65.25" customHeight="1">
      <c r="A1069" s="182">
        <v>1068</v>
      </c>
      <c r="B1069" s="185" t="s">
        <v>2637</v>
      </c>
      <c r="C1069" s="223" t="s">
        <v>241</v>
      </c>
      <c r="D1069" s="224" t="s">
        <v>11</v>
      </c>
      <c r="E1069" s="185"/>
      <c r="F1069" s="185" t="s">
        <v>5781</v>
      </c>
      <c r="G1069" s="185" t="s">
        <v>6177</v>
      </c>
      <c r="H1069" s="185">
        <v>89142715155</v>
      </c>
      <c r="I1069" s="121" t="s">
        <v>6178</v>
      </c>
      <c r="J1069" s="185" t="s">
        <v>5782</v>
      </c>
      <c r="K1069" s="185"/>
      <c r="L1069" s="124"/>
      <c r="M1069" s="125"/>
      <c r="N1069" s="125"/>
      <c r="O1069" s="125"/>
      <c r="P1069" s="125"/>
      <c r="Q1069" s="125"/>
      <c r="R1069" s="125"/>
      <c r="S1069" s="125"/>
      <c r="T1069" s="125"/>
      <c r="U1069" s="125"/>
      <c r="V1069" s="125"/>
      <c r="W1069" s="125"/>
    </row>
    <row r="1070" spans="1:23" s="25" customFormat="1" ht="65.25" customHeight="1">
      <c r="A1070" s="182">
        <v>1069</v>
      </c>
      <c r="B1070" s="185" t="s">
        <v>2637</v>
      </c>
      <c r="C1070" s="223" t="s">
        <v>241</v>
      </c>
      <c r="D1070" s="224" t="s">
        <v>11</v>
      </c>
      <c r="E1070" s="185"/>
      <c r="F1070" s="185" t="s">
        <v>5783</v>
      </c>
      <c r="G1070" s="185" t="s">
        <v>6177</v>
      </c>
      <c r="H1070" s="185">
        <v>89142715155</v>
      </c>
      <c r="I1070" s="121" t="s">
        <v>6178</v>
      </c>
      <c r="J1070" s="185" t="s">
        <v>5784</v>
      </c>
      <c r="K1070" s="185"/>
      <c r="L1070" s="124"/>
      <c r="M1070" s="125"/>
      <c r="N1070" s="125"/>
      <c r="O1070" s="125"/>
      <c r="P1070" s="125"/>
      <c r="Q1070" s="125"/>
      <c r="R1070" s="125"/>
      <c r="S1070" s="125"/>
      <c r="T1070" s="125"/>
      <c r="U1070" s="125"/>
      <c r="V1070" s="125"/>
      <c r="W1070" s="125"/>
    </row>
    <row r="1071" spans="1:23" s="25" customFormat="1" ht="65.25" customHeight="1">
      <c r="A1071" s="182">
        <v>1070</v>
      </c>
      <c r="B1071" s="185" t="s">
        <v>2637</v>
      </c>
      <c r="C1071" s="223" t="s">
        <v>241</v>
      </c>
      <c r="D1071" s="224" t="s">
        <v>11</v>
      </c>
      <c r="E1071" s="185"/>
      <c r="F1071" s="185" t="s">
        <v>5785</v>
      </c>
      <c r="G1071" s="185" t="s">
        <v>6177</v>
      </c>
      <c r="H1071" s="185">
        <v>89142715155</v>
      </c>
      <c r="I1071" s="121" t="s">
        <v>6178</v>
      </c>
      <c r="J1071" s="185" t="s">
        <v>5786</v>
      </c>
      <c r="K1071" s="185"/>
      <c r="L1071" s="124"/>
      <c r="M1071" s="125"/>
      <c r="N1071" s="125"/>
      <c r="O1071" s="125"/>
      <c r="P1071" s="125"/>
      <c r="Q1071" s="125"/>
      <c r="R1071" s="125"/>
      <c r="S1071" s="125"/>
      <c r="T1071" s="125"/>
      <c r="U1071" s="125"/>
      <c r="V1071" s="125"/>
      <c r="W1071" s="125"/>
    </row>
    <row r="1072" spans="1:23" s="25" customFormat="1" ht="65.25" customHeight="1">
      <c r="A1072" s="182">
        <v>1071</v>
      </c>
      <c r="B1072" s="185" t="s">
        <v>2637</v>
      </c>
      <c r="C1072" s="223" t="s">
        <v>241</v>
      </c>
      <c r="D1072" s="224" t="s">
        <v>11</v>
      </c>
      <c r="E1072" s="185"/>
      <c r="F1072" s="185" t="s">
        <v>5787</v>
      </c>
      <c r="G1072" s="185" t="s">
        <v>6177</v>
      </c>
      <c r="H1072" s="185">
        <v>89142715155</v>
      </c>
      <c r="I1072" s="121" t="s">
        <v>6178</v>
      </c>
      <c r="J1072" s="185" t="s">
        <v>5788</v>
      </c>
      <c r="K1072" s="185"/>
      <c r="L1072" s="124"/>
      <c r="M1072" s="125"/>
      <c r="N1072" s="125"/>
      <c r="O1072" s="125"/>
      <c r="P1072" s="125"/>
      <c r="Q1072" s="125"/>
      <c r="R1072" s="125"/>
      <c r="S1072" s="125"/>
      <c r="T1072" s="125"/>
      <c r="U1072" s="125"/>
      <c r="V1072" s="125"/>
      <c r="W1072" s="125"/>
    </row>
    <row r="1073" spans="1:23" s="25" customFormat="1" ht="65.25" customHeight="1">
      <c r="A1073" s="182">
        <v>1072</v>
      </c>
      <c r="B1073" s="185" t="s">
        <v>2637</v>
      </c>
      <c r="C1073" s="223" t="s">
        <v>241</v>
      </c>
      <c r="D1073" s="224" t="s">
        <v>11</v>
      </c>
      <c r="E1073" s="185"/>
      <c r="F1073" s="185" t="s">
        <v>5789</v>
      </c>
      <c r="G1073" s="185" t="s">
        <v>6177</v>
      </c>
      <c r="H1073" s="185">
        <v>89142715155</v>
      </c>
      <c r="I1073" s="121" t="s">
        <v>6178</v>
      </c>
      <c r="J1073" s="185" t="s">
        <v>5790</v>
      </c>
      <c r="K1073" s="185"/>
      <c r="L1073" s="124"/>
      <c r="M1073" s="125"/>
      <c r="N1073" s="125"/>
      <c r="O1073" s="125"/>
      <c r="P1073" s="125"/>
      <c r="Q1073" s="125"/>
      <c r="R1073" s="125"/>
      <c r="S1073" s="125"/>
      <c r="T1073" s="125"/>
      <c r="U1073" s="125"/>
      <c r="V1073" s="125"/>
      <c r="W1073" s="125"/>
    </row>
    <row r="1074" spans="1:23" s="25" customFormat="1" ht="65.25" customHeight="1">
      <c r="A1074" s="182">
        <v>1073</v>
      </c>
      <c r="B1074" s="185" t="s">
        <v>2637</v>
      </c>
      <c r="C1074" s="223" t="s">
        <v>241</v>
      </c>
      <c r="D1074" s="224" t="s">
        <v>11</v>
      </c>
      <c r="E1074" s="185"/>
      <c r="F1074" s="185" t="s">
        <v>5791</v>
      </c>
      <c r="G1074" s="185" t="s">
        <v>6177</v>
      </c>
      <c r="H1074" s="185">
        <v>89142715155</v>
      </c>
      <c r="I1074" s="121" t="s">
        <v>6178</v>
      </c>
      <c r="J1074" s="185" t="s">
        <v>6476</v>
      </c>
      <c r="K1074" s="185"/>
      <c r="L1074" s="124"/>
      <c r="M1074" s="125"/>
      <c r="N1074" s="125"/>
      <c r="O1074" s="125"/>
      <c r="P1074" s="125"/>
      <c r="Q1074" s="125"/>
      <c r="R1074" s="125"/>
      <c r="S1074" s="125"/>
      <c r="T1074" s="125"/>
      <c r="U1074" s="125"/>
      <c r="V1074" s="125"/>
      <c r="W1074" s="125"/>
    </row>
    <row r="1075" spans="1:23" s="25" customFormat="1" ht="65.25" customHeight="1">
      <c r="A1075" s="182">
        <v>1074</v>
      </c>
      <c r="B1075" s="185" t="s">
        <v>2637</v>
      </c>
      <c r="C1075" s="223" t="s">
        <v>241</v>
      </c>
      <c r="D1075" s="224" t="s">
        <v>11</v>
      </c>
      <c r="E1075" s="185"/>
      <c r="F1075" s="185" t="s">
        <v>5792</v>
      </c>
      <c r="G1075" s="185" t="s">
        <v>6177</v>
      </c>
      <c r="H1075" s="185">
        <v>89142715155</v>
      </c>
      <c r="I1075" s="121" t="s">
        <v>6178</v>
      </c>
      <c r="J1075" s="185" t="s">
        <v>6477</v>
      </c>
      <c r="K1075" s="185"/>
      <c r="L1075" s="124"/>
      <c r="M1075" s="125"/>
      <c r="N1075" s="125"/>
      <c r="O1075" s="125"/>
      <c r="P1075" s="125"/>
      <c r="Q1075" s="125"/>
      <c r="R1075" s="125"/>
      <c r="S1075" s="125"/>
      <c r="T1075" s="125"/>
      <c r="U1075" s="125"/>
      <c r="V1075" s="125"/>
      <c r="W1075" s="125"/>
    </row>
    <row r="1076" spans="1:23" s="25" customFormat="1" ht="65.25" customHeight="1">
      <c r="A1076" s="182">
        <v>1075</v>
      </c>
      <c r="B1076" s="185" t="s">
        <v>2637</v>
      </c>
      <c r="C1076" s="223" t="s">
        <v>241</v>
      </c>
      <c r="D1076" s="224" t="s">
        <v>11</v>
      </c>
      <c r="E1076" s="185"/>
      <c r="F1076" s="185" t="s">
        <v>5793</v>
      </c>
      <c r="G1076" s="185" t="s">
        <v>6177</v>
      </c>
      <c r="H1076" s="185">
        <v>89142715155</v>
      </c>
      <c r="I1076" s="121" t="s">
        <v>6178</v>
      </c>
      <c r="J1076" s="185" t="s">
        <v>5794</v>
      </c>
      <c r="K1076" s="185"/>
      <c r="L1076" s="124"/>
      <c r="M1076" s="125"/>
      <c r="N1076" s="125"/>
      <c r="O1076" s="125"/>
      <c r="P1076" s="125"/>
      <c r="Q1076" s="125"/>
      <c r="R1076" s="125"/>
      <c r="S1076" s="125"/>
      <c r="T1076" s="125"/>
      <c r="U1076" s="125"/>
      <c r="V1076" s="125"/>
      <c r="W1076" s="125"/>
    </row>
    <row r="1077" spans="1:23" s="25" customFormat="1" ht="65.25" customHeight="1">
      <c r="A1077" s="182">
        <v>1076</v>
      </c>
      <c r="B1077" s="185" t="s">
        <v>2637</v>
      </c>
      <c r="C1077" s="223" t="s">
        <v>241</v>
      </c>
      <c r="D1077" s="224" t="s">
        <v>11</v>
      </c>
      <c r="E1077" s="185"/>
      <c r="F1077" s="185" t="s">
        <v>5795</v>
      </c>
      <c r="G1077" s="185" t="s">
        <v>6177</v>
      </c>
      <c r="H1077" s="185">
        <v>89142715155</v>
      </c>
      <c r="I1077" s="121" t="s">
        <v>6178</v>
      </c>
      <c r="J1077" s="185" t="s">
        <v>5796</v>
      </c>
      <c r="K1077" s="185"/>
      <c r="L1077" s="124"/>
      <c r="M1077" s="125"/>
      <c r="N1077" s="125"/>
      <c r="O1077" s="125"/>
      <c r="P1077" s="125"/>
      <c r="Q1077" s="125"/>
      <c r="R1077" s="125"/>
      <c r="S1077" s="125"/>
      <c r="T1077" s="125"/>
      <c r="U1077" s="125"/>
      <c r="V1077" s="125"/>
      <c r="W1077" s="125"/>
    </row>
    <row r="1078" spans="1:23" s="25" customFormat="1" ht="65.25" customHeight="1">
      <c r="A1078" s="182">
        <v>1077</v>
      </c>
      <c r="B1078" s="185" t="s">
        <v>2637</v>
      </c>
      <c r="C1078" s="223" t="s">
        <v>241</v>
      </c>
      <c r="D1078" s="224" t="s">
        <v>11</v>
      </c>
      <c r="E1078" s="185"/>
      <c r="F1078" s="185" t="s">
        <v>5797</v>
      </c>
      <c r="G1078" s="185" t="s">
        <v>6177</v>
      </c>
      <c r="H1078" s="185">
        <v>89142715155</v>
      </c>
      <c r="I1078" s="121" t="s">
        <v>6178</v>
      </c>
      <c r="J1078" s="185" t="s">
        <v>5798</v>
      </c>
      <c r="K1078" s="185"/>
      <c r="L1078" s="124"/>
      <c r="M1078" s="125"/>
      <c r="N1078" s="125"/>
      <c r="O1078" s="125"/>
      <c r="P1078" s="125"/>
      <c r="Q1078" s="125"/>
      <c r="R1078" s="125"/>
      <c r="S1078" s="125"/>
      <c r="T1078" s="125"/>
      <c r="U1078" s="125"/>
      <c r="V1078" s="125"/>
      <c r="W1078" s="125"/>
    </row>
    <row r="1079" spans="1:23" s="25" customFormat="1" ht="65.25" customHeight="1">
      <c r="A1079" s="182">
        <v>1078</v>
      </c>
      <c r="B1079" s="185" t="s">
        <v>2637</v>
      </c>
      <c r="C1079" s="223" t="s">
        <v>241</v>
      </c>
      <c r="D1079" s="224" t="s">
        <v>11</v>
      </c>
      <c r="E1079" s="185"/>
      <c r="F1079" s="185" t="s">
        <v>5799</v>
      </c>
      <c r="G1079" s="185" t="s">
        <v>6177</v>
      </c>
      <c r="H1079" s="185">
        <v>89142715155</v>
      </c>
      <c r="I1079" s="121" t="s">
        <v>6178</v>
      </c>
      <c r="J1079" s="185" t="s">
        <v>5800</v>
      </c>
      <c r="K1079" s="185"/>
      <c r="L1079" s="124"/>
      <c r="M1079" s="125"/>
      <c r="N1079" s="125"/>
      <c r="O1079" s="125"/>
      <c r="P1079" s="125"/>
      <c r="Q1079" s="125"/>
      <c r="R1079" s="125"/>
      <c r="S1079" s="125"/>
      <c r="T1079" s="125"/>
      <c r="U1079" s="125"/>
      <c r="V1079" s="125"/>
      <c r="W1079" s="125"/>
    </row>
    <row r="1080" spans="1:23" s="25" customFormat="1" ht="65.25" customHeight="1">
      <c r="A1080" s="182">
        <v>1079</v>
      </c>
      <c r="B1080" s="185" t="s">
        <v>2637</v>
      </c>
      <c r="C1080" s="223" t="s">
        <v>241</v>
      </c>
      <c r="D1080" s="224" t="s">
        <v>11</v>
      </c>
      <c r="E1080" s="185"/>
      <c r="F1080" s="185" t="s">
        <v>5801</v>
      </c>
      <c r="G1080" s="185" t="s">
        <v>6177</v>
      </c>
      <c r="H1080" s="185">
        <v>89142715155</v>
      </c>
      <c r="I1080" s="121" t="s">
        <v>6178</v>
      </c>
      <c r="J1080" s="185" t="s">
        <v>5802</v>
      </c>
      <c r="K1080" s="185"/>
      <c r="L1080" s="124"/>
      <c r="M1080" s="125"/>
      <c r="N1080" s="125"/>
      <c r="O1080" s="125"/>
      <c r="P1080" s="125"/>
      <c r="Q1080" s="125"/>
      <c r="R1080" s="125"/>
      <c r="S1080" s="125"/>
      <c r="T1080" s="125"/>
      <c r="U1080" s="125"/>
      <c r="V1080" s="125"/>
      <c r="W1080" s="125"/>
    </row>
    <row r="1081" spans="1:23" s="25" customFormat="1" ht="65.25" customHeight="1">
      <c r="A1081" s="182">
        <v>1080</v>
      </c>
      <c r="B1081" s="185" t="s">
        <v>2637</v>
      </c>
      <c r="C1081" s="223" t="s">
        <v>241</v>
      </c>
      <c r="D1081" s="224" t="s">
        <v>11</v>
      </c>
      <c r="E1081" s="185"/>
      <c r="F1081" s="185" t="s">
        <v>5803</v>
      </c>
      <c r="G1081" s="185" t="s">
        <v>6177</v>
      </c>
      <c r="H1081" s="185">
        <v>89142715155</v>
      </c>
      <c r="I1081" s="121" t="s">
        <v>6178</v>
      </c>
      <c r="J1081" s="185" t="s">
        <v>5804</v>
      </c>
      <c r="K1081" s="185"/>
      <c r="L1081" s="124"/>
      <c r="M1081" s="125"/>
      <c r="N1081" s="125"/>
      <c r="O1081" s="125"/>
      <c r="P1081" s="125"/>
      <c r="Q1081" s="125"/>
      <c r="R1081" s="125"/>
      <c r="S1081" s="125"/>
      <c r="T1081" s="125"/>
      <c r="U1081" s="125"/>
      <c r="V1081" s="125"/>
      <c r="W1081" s="125"/>
    </row>
    <row r="1082" spans="1:23" s="25" customFormat="1" ht="65.25" customHeight="1">
      <c r="A1082" s="182">
        <v>1081</v>
      </c>
      <c r="B1082" s="185" t="s">
        <v>2637</v>
      </c>
      <c r="C1082" s="223" t="s">
        <v>241</v>
      </c>
      <c r="D1082" s="224" t="s">
        <v>11</v>
      </c>
      <c r="E1082" s="185"/>
      <c r="F1082" s="185" t="s">
        <v>5805</v>
      </c>
      <c r="G1082" s="185" t="s">
        <v>6177</v>
      </c>
      <c r="H1082" s="185">
        <v>89142715155</v>
      </c>
      <c r="I1082" s="121" t="s">
        <v>6178</v>
      </c>
      <c r="J1082" s="185" t="s">
        <v>5806</v>
      </c>
      <c r="K1082" s="185"/>
      <c r="L1082" s="124"/>
      <c r="M1082" s="125"/>
      <c r="N1082" s="125"/>
      <c r="O1082" s="125"/>
      <c r="P1082" s="125"/>
      <c r="Q1082" s="125"/>
      <c r="R1082" s="125"/>
      <c r="S1082" s="125"/>
      <c r="T1082" s="125"/>
      <c r="U1082" s="125"/>
      <c r="V1082" s="125"/>
      <c r="W1082" s="125"/>
    </row>
    <row r="1083" spans="1:23" s="25" customFormat="1" ht="65.25" customHeight="1">
      <c r="A1083" s="182">
        <v>1082</v>
      </c>
      <c r="B1083" s="185" t="s">
        <v>2637</v>
      </c>
      <c r="C1083" s="223" t="s">
        <v>241</v>
      </c>
      <c r="D1083" s="224" t="s">
        <v>11</v>
      </c>
      <c r="E1083" s="185"/>
      <c r="F1083" s="185" t="s">
        <v>5807</v>
      </c>
      <c r="G1083" s="185" t="s">
        <v>6177</v>
      </c>
      <c r="H1083" s="185">
        <v>89142715155</v>
      </c>
      <c r="I1083" s="121" t="s">
        <v>6178</v>
      </c>
      <c r="J1083" s="185" t="s">
        <v>5808</v>
      </c>
      <c r="K1083" s="185"/>
      <c r="L1083" s="124"/>
      <c r="M1083" s="125"/>
      <c r="N1083" s="125"/>
      <c r="O1083" s="125"/>
      <c r="P1083" s="125"/>
      <c r="Q1083" s="125"/>
      <c r="R1083" s="125"/>
      <c r="S1083" s="125"/>
      <c r="T1083" s="125"/>
      <c r="U1083" s="125"/>
      <c r="V1083" s="125"/>
      <c r="W1083" s="125"/>
    </row>
    <row r="1084" spans="1:23" s="25" customFormat="1" ht="65.25" customHeight="1">
      <c r="A1084" s="182">
        <v>1083</v>
      </c>
      <c r="B1084" s="185" t="s">
        <v>2637</v>
      </c>
      <c r="C1084" s="223" t="s">
        <v>241</v>
      </c>
      <c r="D1084" s="224" t="s">
        <v>11</v>
      </c>
      <c r="E1084" s="185"/>
      <c r="F1084" s="185" t="s">
        <v>5809</v>
      </c>
      <c r="G1084" s="185" t="s">
        <v>6177</v>
      </c>
      <c r="H1084" s="185">
        <v>89142715155</v>
      </c>
      <c r="I1084" s="121" t="s">
        <v>6178</v>
      </c>
      <c r="J1084" s="185" t="s">
        <v>5810</v>
      </c>
      <c r="K1084" s="185"/>
      <c r="L1084" s="124"/>
      <c r="M1084" s="125"/>
      <c r="N1084" s="125"/>
      <c r="O1084" s="125"/>
      <c r="P1084" s="125"/>
      <c r="Q1084" s="125"/>
      <c r="R1084" s="125"/>
      <c r="S1084" s="125"/>
      <c r="T1084" s="125"/>
      <c r="U1084" s="125"/>
      <c r="V1084" s="125"/>
      <c r="W1084" s="125"/>
    </row>
    <row r="1085" spans="1:23" s="25" customFormat="1" ht="65.25" customHeight="1">
      <c r="A1085" s="182">
        <v>1084</v>
      </c>
      <c r="B1085" s="185" t="s">
        <v>2637</v>
      </c>
      <c r="C1085" s="223" t="s">
        <v>241</v>
      </c>
      <c r="D1085" s="224" t="s">
        <v>11</v>
      </c>
      <c r="E1085" s="185"/>
      <c r="F1085" s="185" t="s">
        <v>5811</v>
      </c>
      <c r="G1085" s="185" t="s">
        <v>6177</v>
      </c>
      <c r="H1085" s="185">
        <v>89142715155</v>
      </c>
      <c r="I1085" s="121" t="s">
        <v>6178</v>
      </c>
      <c r="J1085" s="185" t="s">
        <v>5812</v>
      </c>
      <c r="K1085" s="185"/>
      <c r="L1085" s="124"/>
      <c r="M1085" s="125"/>
      <c r="N1085" s="125"/>
      <c r="O1085" s="125"/>
      <c r="P1085" s="125"/>
      <c r="Q1085" s="125"/>
      <c r="R1085" s="125"/>
      <c r="S1085" s="125"/>
      <c r="T1085" s="125"/>
      <c r="U1085" s="125"/>
      <c r="V1085" s="125"/>
      <c r="W1085" s="125"/>
    </row>
    <row r="1086" spans="1:23" s="25" customFormat="1" ht="65.25" customHeight="1">
      <c r="A1086" s="182">
        <v>1085</v>
      </c>
      <c r="B1086" s="185" t="s">
        <v>2637</v>
      </c>
      <c r="C1086" s="223" t="s">
        <v>241</v>
      </c>
      <c r="D1086" s="224" t="s">
        <v>11</v>
      </c>
      <c r="E1086" s="185"/>
      <c r="F1086" s="185" t="s">
        <v>5813</v>
      </c>
      <c r="G1086" s="185" t="s">
        <v>6177</v>
      </c>
      <c r="H1086" s="185">
        <v>89142715155</v>
      </c>
      <c r="I1086" s="121" t="s">
        <v>6178</v>
      </c>
      <c r="J1086" s="185" t="s">
        <v>5814</v>
      </c>
      <c r="K1086" s="185"/>
      <c r="L1086" s="124"/>
      <c r="M1086" s="125"/>
      <c r="N1086" s="125"/>
      <c r="O1086" s="125"/>
      <c r="P1086" s="125"/>
      <c r="Q1086" s="125"/>
      <c r="R1086" s="125"/>
      <c r="S1086" s="125"/>
      <c r="T1086" s="125"/>
      <c r="U1086" s="125"/>
      <c r="V1086" s="125"/>
      <c r="W1086" s="125"/>
    </row>
    <row r="1087" spans="1:23" s="25" customFormat="1" ht="65.25" customHeight="1">
      <c r="A1087" s="182">
        <v>1086</v>
      </c>
      <c r="B1087" s="185" t="s">
        <v>2637</v>
      </c>
      <c r="C1087" s="223" t="s">
        <v>241</v>
      </c>
      <c r="D1087" s="224" t="s">
        <v>11</v>
      </c>
      <c r="E1087" s="185"/>
      <c r="F1087" s="185" t="s">
        <v>5815</v>
      </c>
      <c r="G1087" s="185" t="s">
        <v>6177</v>
      </c>
      <c r="H1087" s="185">
        <v>89142715155</v>
      </c>
      <c r="I1087" s="121" t="s">
        <v>6178</v>
      </c>
      <c r="J1087" s="185" t="s">
        <v>5816</v>
      </c>
      <c r="K1087" s="185"/>
      <c r="L1087" s="124"/>
      <c r="M1087" s="125"/>
      <c r="N1087" s="125"/>
      <c r="O1087" s="125"/>
      <c r="P1087" s="125"/>
      <c r="Q1087" s="125"/>
      <c r="R1087" s="125"/>
      <c r="S1087" s="125"/>
      <c r="T1087" s="125"/>
      <c r="U1087" s="125"/>
      <c r="V1087" s="125"/>
      <c r="W1087" s="125"/>
    </row>
    <row r="1088" spans="1:23" s="25" customFormat="1" ht="65.25" customHeight="1">
      <c r="A1088" s="182">
        <v>1087</v>
      </c>
      <c r="B1088" s="185" t="s">
        <v>2637</v>
      </c>
      <c r="C1088" s="223" t="s">
        <v>241</v>
      </c>
      <c r="D1088" s="224" t="s">
        <v>11</v>
      </c>
      <c r="E1088" s="185"/>
      <c r="F1088" s="185" t="s">
        <v>5817</v>
      </c>
      <c r="G1088" s="185" t="s">
        <v>6177</v>
      </c>
      <c r="H1088" s="185">
        <v>89142715155</v>
      </c>
      <c r="I1088" s="121" t="s">
        <v>6178</v>
      </c>
      <c r="J1088" s="185" t="s">
        <v>5818</v>
      </c>
      <c r="K1088" s="185"/>
      <c r="L1088" s="124"/>
      <c r="M1088" s="125"/>
      <c r="N1088" s="125"/>
      <c r="O1088" s="125"/>
      <c r="P1088" s="125"/>
      <c r="Q1088" s="125"/>
      <c r="R1088" s="125"/>
      <c r="S1088" s="125"/>
      <c r="T1088" s="125"/>
      <c r="U1088" s="125"/>
      <c r="V1088" s="125"/>
      <c r="W1088" s="125"/>
    </row>
    <row r="1089" spans="1:23" s="25" customFormat="1" ht="65.25" customHeight="1">
      <c r="A1089" s="182">
        <v>1088</v>
      </c>
      <c r="B1089" s="185" t="s">
        <v>2637</v>
      </c>
      <c r="C1089" s="223" t="s">
        <v>241</v>
      </c>
      <c r="D1089" s="224" t="s">
        <v>11</v>
      </c>
      <c r="E1089" s="185"/>
      <c r="F1089" s="185" t="s">
        <v>5819</v>
      </c>
      <c r="G1089" s="185" t="s">
        <v>6177</v>
      </c>
      <c r="H1089" s="185">
        <v>89142715155</v>
      </c>
      <c r="I1089" s="121" t="s">
        <v>6178</v>
      </c>
      <c r="J1089" s="185" t="s">
        <v>5820</v>
      </c>
      <c r="K1089" s="185"/>
      <c r="L1089" s="124"/>
      <c r="M1089" s="125"/>
      <c r="N1089" s="125"/>
      <c r="O1089" s="125"/>
      <c r="P1089" s="125"/>
      <c r="Q1089" s="125"/>
      <c r="R1089" s="125"/>
      <c r="S1089" s="125"/>
      <c r="T1089" s="125"/>
      <c r="U1089" s="125"/>
      <c r="V1089" s="125"/>
      <c r="W1089" s="125"/>
    </row>
    <row r="1090" spans="1:23" s="25" customFormat="1" ht="65.25" customHeight="1">
      <c r="A1090" s="182">
        <v>1089</v>
      </c>
      <c r="B1090" s="185" t="s">
        <v>2637</v>
      </c>
      <c r="C1090" s="223" t="s">
        <v>241</v>
      </c>
      <c r="D1090" s="224" t="s">
        <v>11</v>
      </c>
      <c r="E1090" s="185"/>
      <c r="F1090" s="185" t="s">
        <v>5821</v>
      </c>
      <c r="G1090" s="185" t="s">
        <v>6177</v>
      </c>
      <c r="H1090" s="185">
        <v>89142715155</v>
      </c>
      <c r="I1090" s="121" t="s">
        <v>6178</v>
      </c>
      <c r="J1090" s="185" t="s">
        <v>5822</v>
      </c>
      <c r="K1090" s="185"/>
      <c r="L1090" s="124"/>
      <c r="M1090" s="125"/>
      <c r="N1090" s="125"/>
      <c r="O1090" s="125"/>
      <c r="P1090" s="125"/>
      <c r="Q1090" s="125"/>
      <c r="R1090" s="125"/>
      <c r="S1090" s="125"/>
      <c r="T1090" s="125"/>
      <c r="U1090" s="125"/>
      <c r="V1090" s="125"/>
      <c r="W1090" s="125"/>
    </row>
    <row r="1091" spans="1:23" s="25" customFormat="1" ht="65.25" customHeight="1">
      <c r="A1091" s="182">
        <v>1090</v>
      </c>
      <c r="B1091" s="185" t="s">
        <v>2637</v>
      </c>
      <c r="C1091" s="223" t="s">
        <v>241</v>
      </c>
      <c r="D1091" s="224" t="s">
        <v>11</v>
      </c>
      <c r="E1091" s="185"/>
      <c r="F1091" s="185" t="s">
        <v>6450</v>
      </c>
      <c r="G1091" s="185" t="s">
        <v>6177</v>
      </c>
      <c r="H1091" s="185">
        <v>89142715155</v>
      </c>
      <c r="I1091" s="121" t="s">
        <v>6178</v>
      </c>
      <c r="J1091" s="185" t="s">
        <v>5823</v>
      </c>
      <c r="K1091" s="185"/>
      <c r="L1091" s="124"/>
      <c r="M1091" s="125"/>
      <c r="N1091" s="125"/>
      <c r="O1091" s="125"/>
      <c r="P1091" s="125"/>
      <c r="Q1091" s="125"/>
      <c r="R1091" s="125"/>
      <c r="S1091" s="125"/>
      <c r="T1091" s="125"/>
      <c r="U1091" s="125"/>
      <c r="V1091" s="125"/>
      <c r="W1091" s="125"/>
    </row>
    <row r="1092" spans="1:23" s="25" customFormat="1" ht="65.25" customHeight="1">
      <c r="A1092" s="182">
        <v>1091</v>
      </c>
      <c r="B1092" s="185" t="s">
        <v>2637</v>
      </c>
      <c r="C1092" s="223" t="s">
        <v>241</v>
      </c>
      <c r="D1092" s="224" t="s">
        <v>11</v>
      </c>
      <c r="E1092" s="185"/>
      <c r="F1092" s="185" t="s">
        <v>5824</v>
      </c>
      <c r="G1092" s="185" t="s">
        <v>6177</v>
      </c>
      <c r="H1092" s="185">
        <v>89142715155</v>
      </c>
      <c r="I1092" s="121" t="s">
        <v>6178</v>
      </c>
      <c r="J1092" s="185" t="s">
        <v>5825</v>
      </c>
      <c r="K1092" s="185"/>
      <c r="L1092" s="124"/>
      <c r="M1092" s="125"/>
      <c r="N1092" s="125"/>
      <c r="O1092" s="125"/>
      <c r="P1092" s="125"/>
      <c r="Q1092" s="125"/>
      <c r="R1092" s="125"/>
      <c r="S1092" s="125"/>
      <c r="T1092" s="125"/>
      <c r="U1092" s="125"/>
      <c r="V1092" s="125"/>
      <c r="W1092" s="125"/>
    </row>
    <row r="1093" spans="1:23" s="25" customFormat="1" ht="65.25" customHeight="1">
      <c r="A1093" s="182">
        <v>1092</v>
      </c>
      <c r="B1093" s="185" t="s">
        <v>2637</v>
      </c>
      <c r="C1093" s="223" t="s">
        <v>241</v>
      </c>
      <c r="D1093" s="224" t="s">
        <v>11</v>
      </c>
      <c r="E1093" s="185"/>
      <c r="F1093" s="185" t="s">
        <v>5826</v>
      </c>
      <c r="G1093" s="185" t="s">
        <v>6177</v>
      </c>
      <c r="H1093" s="185">
        <v>89142715155</v>
      </c>
      <c r="I1093" s="121" t="s">
        <v>6178</v>
      </c>
      <c r="J1093" s="185" t="s">
        <v>5827</v>
      </c>
      <c r="K1093" s="185"/>
      <c r="L1093" s="124"/>
      <c r="M1093" s="125"/>
      <c r="N1093" s="125"/>
      <c r="O1093" s="125"/>
      <c r="P1093" s="125"/>
      <c r="Q1093" s="125"/>
      <c r="R1093" s="125"/>
      <c r="S1093" s="125"/>
      <c r="T1093" s="125"/>
      <c r="U1093" s="125"/>
      <c r="V1093" s="125"/>
      <c r="W1093" s="125"/>
    </row>
    <row r="1094" spans="1:23" s="25" customFormat="1" ht="65.25" customHeight="1">
      <c r="A1094" s="182">
        <v>1093</v>
      </c>
      <c r="B1094" s="185" t="s">
        <v>2637</v>
      </c>
      <c r="C1094" s="223" t="s">
        <v>241</v>
      </c>
      <c r="D1094" s="224" t="s">
        <v>11</v>
      </c>
      <c r="E1094" s="185"/>
      <c r="F1094" s="185" t="s">
        <v>5828</v>
      </c>
      <c r="G1094" s="185" t="s">
        <v>6177</v>
      </c>
      <c r="H1094" s="185">
        <v>89142715155</v>
      </c>
      <c r="I1094" s="121" t="s">
        <v>6178</v>
      </c>
      <c r="J1094" s="185" t="s">
        <v>5829</v>
      </c>
      <c r="K1094" s="185"/>
      <c r="L1094" s="124"/>
      <c r="M1094" s="125"/>
      <c r="N1094" s="125"/>
      <c r="O1094" s="125"/>
      <c r="P1094" s="125"/>
      <c r="Q1094" s="125"/>
      <c r="R1094" s="125"/>
      <c r="S1094" s="125"/>
      <c r="T1094" s="125"/>
      <c r="U1094" s="125"/>
      <c r="V1094" s="125"/>
      <c r="W1094" s="125"/>
    </row>
    <row r="1095" spans="1:23" s="25" customFormat="1" ht="65.25" customHeight="1">
      <c r="A1095" s="182">
        <v>1094</v>
      </c>
      <c r="B1095" s="185" t="s">
        <v>2637</v>
      </c>
      <c r="C1095" s="223" t="s">
        <v>241</v>
      </c>
      <c r="D1095" s="224" t="s">
        <v>11</v>
      </c>
      <c r="E1095" s="185"/>
      <c r="F1095" s="185" t="s">
        <v>5830</v>
      </c>
      <c r="G1095" s="185" t="s">
        <v>6177</v>
      </c>
      <c r="H1095" s="185">
        <v>89142715155</v>
      </c>
      <c r="I1095" s="121" t="s">
        <v>6178</v>
      </c>
      <c r="J1095" s="185" t="s">
        <v>5831</v>
      </c>
      <c r="K1095" s="185"/>
      <c r="L1095" s="124"/>
      <c r="M1095" s="125"/>
      <c r="N1095" s="125"/>
      <c r="O1095" s="125"/>
      <c r="P1095" s="125"/>
      <c r="Q1095" s="125"/>
      <c r="R1095" s="125"/>
      <c r="S1095" s="125"/>
      <c r="T1095" s="125"/>
      <c r="U1095" s="125"/>
      <c r="V1095" s="125"/>
      <c r="W1095" s="125"/>
    </row>
    <row r="1096" spans="1:23" s="25" customFormat="1" ht="65.25" customHeight="1">
      <c r="A1096" s="182">
        <v>1095</v>
      </c>
      <c r="B1096" s="185" t="s">
        <v>2637</v>
      </c>
      <c r="C1096" s="223" t="s">
        <v>241</v>
      </c>
      <c r="D1096" s="224" t="s">
        <v>11</v>
      </c>
      <c r="E1096" s="185"/>
      <c r="F1096" s="185" t="s">
        <v>5832</v>
      </c>
      <c r="G1096" s="185" t="s">
        <v>6177</v>
      </c>
      <c r="H1096" s="185">
        <v>89142715155</v>
      </c>
      <c r="I1096" s="121" t="s">
        <v>6178</v>
      </c>
      <c r="J1096" s="185" t="s">
        <v>5833</v>
      </c>
      <c r="K1096" s="185"/>
      <c r="L1096" s="124"/>
      <c r="M1096" s="125"/>
      <c r="N1096" s="125"/>
      <c r="O1096" s="125"/>
      <c r="P1096" s="125"/>
      <c r="Q1096" s="125"/>
      <c r="R1096" s="125"/>
      <c r="S1096" s="125"/>
      <c r="T1096" s="125"/>
      <c r="U1096" s="125"/>
      <c r="V1096" s="125"/>
      <c r="W1096" s="125"/>
    </row>
    <row r="1097" spans="1:23" s="25" customFormat="1" ht="65.25" customHeight="1">
      <c r="A1097" s="182">
        <v>1096</v>
      </c>
      <c r="B1097" s="185" t="s">
        <v>2637</v>
      </c>
      <c r="C1097" s="223" t="s">
        <v>241</v>
      </c>
      <c r="D1097" s="224" t="s">
        <v>11</v>
      </c>
      <c r="E1097" s="185"/>
      <c r="F1097" s="185" t="s">
        <v>5834</v>
      </c>
      <c r="G1097" s="185" t="s">
        <v>6177</v>
      </c>
      <c r="H1097" s="185">
        <v>89142715155</v>
      </c>
      <c r="I1097" s="121" t="s">
        <v>6178</v>
      </c>
      <c r="J1097" s="185" t="s">
        <v>5835</v>
      </c>
      <c r="K1097" s="185"/>
      <c r="L1097" s="124"/>
      <c r="M1097" s="125"/>
      <c r="N1097" s="125"/>
      <c r="O1097" s="125"/>
      <c r="P1097" s="125"/>
      <c r="Q1097" s="125"/>
      <c r="R1097" s="125"/>
      <c r="S1097" s="125"/>
      <c r="T1097" s="125"/>
      <c r="U1097" s="125"/>
      <c r="V1097" s="125"/>
      <c r="W1097" s="125"/>
    </row>
    <row r="1098" spans="1:23" s="25" customFormat="1" ht="65.25" customHeight="1">
      <c r="A1098" s="182">
        <v>1097</v>
      </c>
      <c r="B1098" s="185" t="s">
        <v>2637</v>
      </c>
      <c r="C1098" s="223" t="s">
        <v>241</v>
      </c>
      <c r="D1098" s="224" t="s">
        <v>11</v>
      </c>
      <c r="E1098" s="185"/>
      <c r="F1098" s="185" t="s">
        <v>5836</v>
      </c>
      <c r="G1098" s="185" t="s">
        <v>6177</v>
      </c>
      <c r="H1098" s="185">
        <v>89142715155</v>
      </c>
      <c r="I1098" s="121" t="s">
        <v>6178</v>
      </c>
      <c r="J1098" s="185" t="s">
        <v>5837</v>
      </c>
      <c r="K1098" s="185"/>
      <c r="L1098" s="124"/>
      <c r="M1098" s="125"/>
      <c r="N1098" s="125"/>
      <c r="O1098" s="125"/>
      <c r="P1098" s="125"/>
      <c r="Q1098" s="125"/>
      <c r="R1098" s="125"/>
      <c r="S1098" s="125"/>
      <c r="T1098" s="125"/>
      <c r="U1098" s="125"/>
      <c r="V1098" s="125"/>
      <c r="W1098" s="125"/>
    </row>
    <row r="1099" spans="1:23" s="25" customFormat="1" ht="65.25" customHeight="1">
      <c r="A1099" s="182">
        <v>1098</v>
      </c>
      <c r="B1099" s="185" t="s">
        <v>2637</v>
      </c>
      <c r="C1099" s="223" t="s">
        <v>241</v>
      </c>
      <c r="D1099" s="224" t="s">
        <v>11</v>
      </c>
      <c r="E1099" s="185"/>
      <c r="F1099" s="185" t="s">
        <v>5838</v>
      </c>
      <c r="G1099" s="185" t="s">
        <v>6177</v>
      </c>
      <c r="H1099" s="185">
        <v>89142715155</v>
      </c>
      <c r="I1099" s="121" t="s">
        <v>6178</v>
      </c>
      <c r="J1099" s="185" t="s">
        <v>5839</v>
      </c>
      <c r="K1099" s="185"/>
      <c r="L1099" s="124"/>
      <c r="M1099" s="125"/>
      <c r="N1099" s="125"/>
      <c r="O1099" s="125"/>
      <c r="P1099" s="125"/>
      <c r="Q1099" s="125"/>
      <c r="R1099" s="125"/>
      <c r="S1099" s="125"/>
      <c r="T1099" s="125"/>
      <c r="U1099" s="125"/>
      <c r="V1099" s="125"/>
      <c r="W1099" s="125"/>
    </row>
    <row r="1100" spans="1:23" s="25" customFormat="1" ht="65.25" customHeight="1">
      <c r="A1100" s="182">
        <v>1099</v>
      </c>
      <c r="B1100" s="185" t="s">
        <v>2637</v>
      </c>
      <c r="C1100" s="223" t="s">
        <v>241</v>
      </c>
      <c r="D1100" s="224" t="s">
        <v>11</v>
      </c>
      <c r="E1100" s="185"/>
      <c r="F1100" s="185" t="s">
        <v>5840</v>
      </c>
      <c r="G1100" s="185" t="s">
        <v>6177</v>
      </c>
      <c r="H1100" s="185">
        <v>89142715155</v>
      </c>
      <c r="I1100" s="121" t="s">
        <v>6178</v>
      </c>
      <c r="J1100" s="185" t="s">
        <v>5841</v>
      </c>
      <c r="K1100" s="185"/>
      <c r="L1100" s="124"/>
      <c r="M1100" s="125"/>
      <c r="N1100" s="125"/>
      <c r="O1100" s="125"/>
      <c r="P1100" s="125"/>
      <c r="Q1100" s="125"/>
      <c r="R1100" s="125"/>
      <c r="S1100" s="125"/>
      <c r="T1100" s="125"/>
      <c r="U1100" s="125"/>
      <c r="V1100" s="125"/>
      <c r="W1100" s="125"/>
    </row>
    <row r="1101" spans="1:23" s="25" customFormat="1" ht="65.25" customHeight="1">
      <c r="A1101" s="182">
        <v>1100</v>
      </c>
      <c r="B1101" s="185" t="s">
        <v>2637</v>
      </c>
      <c r="C1101" s="223" t="s">
        <v>241</v>
      </c>
      <c r="D1101" s="224" t="s">
        <v>11</v>
      </c>
      <c r="E1101" s="185"/>
      <c r="F1101" s="185" t="s">
        <v>5842</v>
      </c>
      <c r="G1101" s="185" t="s">
        <v>6177</v>
      </c>
      <c r="H1101" s="185">
        <v>89142715155</v>
      </c>
      <c r="I1101" s="121" t="s">
        <v>6178</v>
      </c>
      <c r="J1101" s="185" t="s">
        <v>5843</v>
      </c>
      <c r="K1101" s="185"/>
      <c r="L1101" s="124"/>
      <c r="M1101" s="125"/>
      <c r="N1101" s="125"/>
      <c r="O1101" s="125"/>
      <c r="P1101" s="125"/>
      <c r="Q1101" s="125"/>
      <c r="R1101" s="125"/>
      <c r="S1101" s="125"/>
      <c r="T1101" s="125"/>
      <c r="U1101" s="125"/>
      <c r="V1101" s="125"/>
      <c r="W1101" s="125"/>
    </row>
    <row r="1102" spans="1:23" s="25" customFormat="1" ht="65.25" customHeight="1">
      <c r="A1102" s="182">
        <v>1101</v>
      </c>
      <c r="B1102" s="185" t="s">
        <v>2637</v>
      </c>
      <c r="C1102" s="223" t="s">
        <v>241</v>
      </c>
      <c r="D1102" s="224" t="s">
        <v>11</v>
      </c>
      <c r="E1102" s="185"/>
      <c r="F1102" s="185" t="s">
        <v>5844</v>
      </c>
      <c r="G1102" s="185" t="s">
        <v>6177</v>
      </c>
      <c r="H1102" s="185">
        <v>89142715155</v>
      </c>
      <c r="I1102" s="121" t="s">
        <v>6178</v>
      </c>
      <c r="J1102" s="185" t="s">
        <v>5845</v>
      </c>
      <c r="K1102" s="185"/>
      <c r="L1102" s="124"/>
      <c r="M1102" s="125"/>
      <c r="N1102" s="125"/>
      <c r="O1102" s="125"/>
      <c r="P1102" s="125"/>
      <c r="Q1102" s="125"/>
      <c r="R1102" s="125"/>
      <c r="S1102" s="125"/>
      <c r="T1102" s="125"/>
      <c r="U1102" s="125"/>
      <c r="V1102" s="125"/>
      <c r="W1102" s="125"/>
    </row>
    <row r="1103" spans="1:23" s="25" customFormat="1" ht="65.25" customHeight="1">
      <c r="A1103" s="182">
        <v>1102</v>
      </c>
      <c r="B1103" s="185" t="s">
        <v>2637</v>
      </c>
      <c r="C1103" s="223" t="s">
        <v>241</v>
      </c>
      <c r="D1103" s="224" t="s">
        <v>11</v>
      </c>
      <c r="E1103" s="185"/>
      <c r="F1103" s="185" t="s">
        <v>5846</v>
      </c>
      <c r="G1103" s="185" t="s">
        <v>6177</v>
      </c>
      <c r="H1103" s="185">
        <v>89142715155</v>
      </c>
      <c r="I1103" s="121" t="s">
        <v>6178</v>
      </c>
      <c r="J1103" s="185" t="s">
        <v>5847</v>
      </c>
      <c r="K1103" s="185"/>
      <c r="L1103" s="124"/>
      <c r="M1103" s="125"/>
      <c r="N1103" s="125"/>
      <c r="O1103" s="125"/>
      <c r="P1103" s="125"/>
      <c r="Q1103" s="125"/>
      <c r="R1103" s="125"/>
      <c r="S1103" s="125"/>
      <c r="T1103" s="125"/>
      <c r="U1103" s="125"/>
      <c r="V1103" s="125"/>
      <c r="W1103" s="125"/>
    </row>
    <row r="1104" spans="1:23" s="25" customFormat="1" ht="65.25" customHeight="1">
      <c r="A1104" s="182">
        <v>1103</v>
      </c>
      <c r="B1104" s="185" t="s">
        <v>2637</v>
      </c>
      <c r="C1104" s="223" t="s">
        <v>241</v>
      </c>
      <c r="D1104" s="224" t="s">
        <v>11</v>
      </c>
      <c r="E1104" s="185"/>
      <c r="F1104" s="185" t="s">
        <v>5848</v>
      </c>
      <c r="G1104" s="185" t="s">
        <v>6177</v>
      </c>
      <c r="H1104" s="185">
        <v>89142715155</v>
      </c>
      <c r="I1104" s="121" t="s">
        <v>6178</v>
      </c>
      <c r="J1104" s="185" t="s">
        <v>5849</v>
      </c>
      <c r="K1104" s="185"/>
      <c r="L1104" s="124"/>
      <c r="M1104" s="125"/>
      <c r="N1104" s="125"/>
      <c r="O1104" s="125"/>
      <c r="P1104" s="125"/>
      <c r="Q1104" s="125"/>
      <c r="R1104" s="125"/>
      <c r="S1104" s="125"/>
      <c r="T1104" s="125"/>
      <c r="U1104" s="125"/>
      <c r="V1104" s="125"/>
      <c r="W1104" s="125"/>
    </row>
    <row r="1105" spans="1:23" s="25" customFormat="1" ht="65.25" customHeight="1">
      <c r="A1105" s="182">
        <v>1104</v>
      </c>
      <c r="B1105" s="185" t="s">
        <v>2637</v>
      </c>
      <c r="C1105" s="223" t="s">
        <v>241</v>
      </c>
      <c r="D1105" s="224" t="s">
        <v>11</v>
      </c>
      <c r="E1105" s="185"/>
      <c r="F1105" s="185" t="s">
        <v>5850</v>
      </c>
      <c r="G1105" s="185" t="s">
        <v>6177</v>
      </c>
      <c r="H1105" s="185">
        <v>89142715155</v>
      </c>
      <c r="I1105" s="121" t="s">
        <v>6178</v>
      </c>
      <c r="J1105" s="185" t="s">
        <v>5851</v>
      </c>
      <c r="K1105" s="185"/>
      <c r="L1105" s="124"/>
      <c r="M1105" s="125"/>
      <c r="N1105" s="125"/>
      <c r="O1105" s="125"/>
      <c r="P1105" s="125"/>
      <c r="Q1105" s="125"/>
      <c r="R1105" s="125"/>
      <c r="S1105" s="125"/>
      <c r="T1105" s="125"/>
      <c r="U1105" s="125"/>
      <c r="V1105" s="125"/>
      <c r="W1105" s="125"/>
    </row>
    <row r="1106" spans="1:23" s="25" customFormat="1" ht="65.25" customHeight="1">
      <c r="A1106" s="182">
        <v>1105</v>
      </c>
      <c r="B1106" s="185" t="s">
        <v>2637</v>
      </c>
      <c r="C1106" s="223" t="s">
        <v>241</v>
      </c>
      <c r="D1106" s="224" t="s">
        <v>11</v>
      </c>
      <c r="E1106" s="185"/>
      <c r="F1106" s="185" t="s">
        <v>5852</v>
      </c>
      <c r="G1106" s="185" t="s">
        <v>6177</v>
      </c>
      <c r="H1106" s="185">
        <v>89142715155</v>
      </c>
      <c r="I1106" s="121" t="s">
        <v>6178</v>
      </c>
      <c r="J1106" s="185" t="s">
        <v>5853</v>
      </c>
      <c r="K1106" s="185"/>
      <c r="L1106" s="124"/>
      <c r="M1106" s="125"/>
      <c r="N1106" s="125"/>
      <c r="O1106" s="125"/>
      <c r="P1106" s="125"/>
      <c r="Q1106" s="125"/>
      <c r="R1106" s="125"/>
      <c r="S1106" s="125"/>
      <c r="T1106" s="125"/>
      <c r="U1106" s="125"/>
      <c r="V1106" s="125"/>
      <c r="W1106" s="125"/>
    </row>
    <row r="1107" spans="1:23" s="25" customFormat="1" ht="65.25" customHeight="1">
      <c r="A1107" s="182">
        <v>1106</v>
      </c>
      <c r="B1107" s="185" t="s">
        <v>2637</v>
      </c>
      <c r="C1107" s="223" t="s">
        <v>241</v>
      </c>
      <c r="D1107" s="224" t="s">
        <v>11</v>
      </c>
      <c r="E1107" s="185"/>
      <c r="F1107" s="185" t="s">
        <v>5854</v>
      </c>
      <c r="G1107" s="185" t="s">
        <v>6177</v>
      </c>
      <c r="H1107" s="185">
        <v>89142715155</v>
      </c>
      <c r="I1107" s="121" t="s">
        <v>6178</v>
      </c>
      <c r="J1107" s="185" t="s">
        <v>5855</v>
      </c>
      <c r="K1107" s="185"/>
      <c r="L1107" s="124"/>
      <c r="M1107" s="125"/>
      <c r="N1107" s="125"/>
      <c r="O1107" s="125"/>
      <c r="P1107" s="125"/>
      <c r="Q1107" s="125"/>
      <c r="R1107" s="125"/>
      <c r="S1107" s="125"/>
      <c r="T1107" s="125"/>
      <c r="U1107" s="125"/>
      <c r="V1107" s="125"/>
      <c r="W1107" s="125"/>
    </row>
    <row r="1108" spans="1:23" s="25" customFormat="1" ht="65.25" customHeight="1">
      <c r="A1108" s="182">
        <v>1107</v>
      </c>
      <c r="B1108" s="185" t="s">
        <v>2637</v>
      </c>
      <c r="C1108" s="223" t="s">
        <v>241</v>
      </c>
      <c r="D1108" s="224" t="s">
        <v>11</v>
      </c>
      <c r="E1108" s="185"/>
      <c r="F1108" s="185" t="s">
        <v>5856</v>
      </c>
      <c r="G1108" s="185" t="s">
        <v>6177</v>
      </c>
      <c r="H1108" s="185">
        <v>89142715155</v>
      </c>
      <c r="I1108" s="121" t="s">
        <v>6178</v>
      </c>
      <c r="J1108" s="185" t="s">
        <v>5857</v>
      </c>
      <c r="K1108" s="185"/>
      <c r="L1108" s="124"/>
      <c r="M1108" s="125"/>
      <c r="N1108" s="125"/>
      <c r="O1108" s="125"/>
      <c r="P1108" s="125"/>
      <c r="Q1108" s="125"/>
      <c r="R1108" s="125"/>
      <c r="S1108" s="125"/>
      <c r="T1108" s="125"/>
      <c r="U1108" s="125"/>
      <c r="V1108" s="125"/>
      <c r="W1108" s="125"/>
    </row>
    <row r="1109" spans="1:23" s="25" customFormat="1" ht="65.25" customHeight="1">
      <c r="A1109" s="182">
        <v>1108</v>
      </c>
      <c r="B1109" s="185" t="s">
        <v>2637</v>
      </c>
      <c r="C1109" s="223" t="s">
        <v>241</v>
      </c>
      <c r="D1109" s="224" t="s">
        <v>11</v>
      </c>
      <c r="E1109" s="185"/>
      <c r="F1109" s="185" t="s">
        <v>5858</v>
      </c>
      <c r="G1109" s="185" t="s">
        <v>6177</v>
      </c>
      <c r="H1109" s="185">
        <v>89142715155</v>
      </c>
      <c r="I1109" s="121" t="s">
        <v>6178</v>
      </c>
      <c r="J1109" s="185" t="s">
        <v>5859</v>
      </c>
      <c r="K1109" s="185"/>
      <c r="L1109" s="124"/>
      <c r="M1109" s="125"/>
      <c r="N1109" s="125"/>
      <c r="O1109" s="125"/>
      <c r="P1109" s="125"/>
      <c r="Q1109" s="125"/>
      <c r="R1109" s="125"/>
      <c r="S1109" s="125"/>
      <c r="T1109" s="125"/>
      <c r="U1109" s="125"/>
      <c r="V1109" s="125"/>
      <c r="W1109" s="125"/>
    </row>
    <row r="1110" spans="1:23" s="25" customFormat="1" ht="65.25" customHeight="1">
      <c r="A1110" s="182">
        <v>1109</v>
      </c>
      <c r="B1110" s="185" t="s">
        <v>2637</v>
      </c>
      <c r="C1110" s="223" t="s">
        <v>241</v>
      </c>
      <c r="D1110" s="224" t="s">
        <v>11</v>
      </c>
      <c r="E1110" s="185"/>
      <c r="F1110" s="185" t="s">
        <v>5860</v>
      </c>
      <c r="G1110" s="185" t="s">
        <v>6177</v>
      </c>
      <c r="H1110" s="185">
        <v>89142715155</v>
      </c>
      <c r="I1110" s="121" t="s">
        <v>6178</v>
      </c>
      <c r="J1110" s="185" t="s">
        <v>5861</v>
      </c>
      <c r="K1110" s="185"/>
      <c r="L1110" s="124"/>
      <c r="M1110" s="125"/>
      <c r="N1110" s="125"/>
      <c r="O1110" s="125"/>
      <c r="P1110" s="125"/>
      <c r="Q1110" s="125"/>
      <c r="R1110" s="125"/>
      <c r="S1110" s="125"/>
      <c r="T1110" s="125"/>
      <c r="U1110" s="125"/>
      <c r="V1110" s="125"/>
      <c r="W1110" s="125"/>
    </row>
    <row r="1111" spans="1:23" s="25" customFormat="1" ht="65.25" customHeight="1">
      <c r="A1111" s="182">
        <v>1110</v>
      </c>
      <c r="B1111" s="185" t="s">
        <v>2637</v>
      </c>
      <c r="C1111" s="223" t="s">
        <v>241</v>
      </c>
      <c r="D1111" s="224" t="s">
        <v>11</v>
      </c>
      <c r="E1111" s="185"/>
      <c r="F1111" s="185" t="s">
        <v>5862</v>
      </c>
      <c r="G1111" s="185" t="s">
        <v>6177</v>
      </c>
      <c r="H1111" s="185">
        <v>89142715155</v>
      </c>
      <c r="I1111" s="121" t="s">
        <v>6178</v>
      </c>
      <c r="J1111" s="185" t="s">
        <v>5863</v>
      </c>
      <c r="K1111" s="185"/>
      <c r="L1111" s="124"/>
      <c r="M1111" s="125"/>
      <c r="N1111" s="125"/>
      <c r="O1111" s="125"/>
      <c r="P1111" s="125"/>
      <c r="Q1111" s="125"/>
      <c r="R1111" s="125"/>
      <c r="S1111" s="125"/>
      <c r="T1111" s="125"/>
      <c r="U1111" s="125"/>
      <c r="V1111" s="125"/>
      <c r="W1111" s="125"/>
    </row>
    <row r="1112" spans="1:23" s="25" customFormat="1" ht="65.25" customHeight="1">
      <c r="A1112" s="182">
        <v>1111</v>
      </c>
      <c r="B1112" s="185" t="s">
        <v>2637</v>
      </c>
      <c r="C1112" s="223" t="s">
        <v>241</v>
      </c>
      <c r="D1112" s="224" t="s">
        <v>11</v>
      </c>
      <c r="E1112" s="185"/>
      <c r="F1112" s="185" t="s">
        <v>5864</v>
      </c>
      <c r="G1112" s="185" t="s">
        <v>6177</v>
      </c>
      <c r="H1112" s="185">
        <v>89142715155</v>
      </c>
      <c r="I1112" s="121" t="s">
        <v>6178</v>
      </c>
      <c r="J1112" s="185" t="s">
        <v>5865</v>
      </c>
      <c r="K1112" s="185"/>
      <c r="L1112" s="124"/>
      <c r="M1112" s="125"/>
      <c r="N1112" s="125"/>
      <c r="O1112" s="125"/>
      <c r="P1112" s="125"/>
      <c r="Q1112" s="125"/>
      <c r="R1112" s="125"/>
      <c r="S1112" s="125"/>
      <c r="T1112" s="125"/>
      <c r="U1112" s="125"/>
      <c r="V1112" s="125"/>
      <c r="W1112" s="125"/>
    </row>
    <row r="1113" spans="1:23" s="25" customFormat="1" ht="65.25" customHeight="1">
      <c r="A1113" s="182">
        <v>1112</v>
      </c>
      <c r="B1113" s="185" t="s">
        <v>2637</v>
      </c>
      <c r="C1113" s="223" t="s">
        <v>241</v>
      </c>
      <c r="D1113" s="224" t="s">
        <v>11</v>
      </c>
      <c r="E1113" s="185"/>
      <c r="F1113" s="185" t="s">
        <v>5866</v>
      </c>
      <c r="G1113" s="185" t="s">
        <v>6177</v>
      </c>
      <c r="H1113" s="185">
        <v>89142715155</v>
      </c>
      <c r="I1113" s="121" t="s">
        <v>6178</v>
      </c>
      <c r="J1113" s="185" t="s">
        <v>5867</v>
      </c>
      <c r="K1113" s="185"/>
      <c r="L1113" s="124"/>
      <c r="M1113" s="125"/>
      <c r="N1113" s="125"/>
      <c r="O1113" s="125"/>
      <c r="P1113" s="125"/>
      <c r="Q1113" s="125"/>
      <c r="R1113" s="125"/>
      <c r="S1113" s="125"/>
      <c r="T1113" s="125"/>
      <c r="U1113" s="125"/>
      <c r="V1113" s="125"/>
      <c r="W1113" s="125"/>
    </row>
    <row r="1114" spans="1:23" s="25" customFormat="1" ht="65.25" customHeight="1">
      <c r="A1114" s="182">
        <v>1113</v>
      </c>
      <c r="B1114" s="185" t="s">
        <v>2637</v>
      </c>
      <c r="C1114" s="223" t="s">
        <v>241</v>
      </c>
      <c r="D1114" s="224" t="s">
        <v>11</v>
      </c>
      <c r="E1114" s="185"/>
      <c r="F1114" s="185" t="s">
        <v>5868</v>
      </c>
      <c r="G1114" s="185" t="s">
        <v>6177</v>
      </c>
      <c r="H1114" s="185">
        <v>89142715155</v>
      </c>
      <c r="I1114" s="121" t="s">
        <v>6178</v>
      </c>
      <c r="J1114" s="185" t="s">
        <v>5869</v>
      </c>
      <c r="K1114" s="185"/>
      <c r="L1114" s="124"/>
      <c r="M1114" s="125"/>
      <c r="N1114" s="125"/>
      <c r="O1114" s="125"/>
      <c r="P1114" s="125"/>
      <c r="Q1114" s="125"/>
      <c r="R1114" s="125"/>
      <c r="S1114" s="125"/>
      <c r="T1114" s="125"/>
      <c r="U1114" s="125"/>
      <c r="V1114" s="125"/>
      <c r="W1114" s="125"/>
    </row>
    <row r="1115" spans="1:23" s="25" customFormat="1" ht="65.25" customHeight="1">
      <c r="A1115" s="182">
        <v>1114</v>
      </c>
      <c r="B1115" s="185" t="s">
        <v>2637</v>
      </c>
      <c r="C1115" s="223" t="s">
        <v>241</v>
      </c>
      <c r="D1115" s="224" t="s">
        <v>11</v>
      </c>
      <c r="E1115" s="185"/>
      <c r="F1115" s="185" t="s">
        <v>5870</v>
      </c>
      <c r="G1115" s="185" t="s">
        <v>6177</v>
      </c>
      <c r="H1115" s="185">
        <v>89142715155</v>
      </c>
      <c r="I1115" s="121" t="s">
        <v>6178</v>
      </c>
      <c r="J1115" s="185" t="s">
        <v>5871</v>
      </c>
      <c r="K1115" s="185"/>
      <c r="L1115" s="124"/>
      <c r="M1115" s="125"/>
      <c r="N1115" s="125"/>
      <c r="O1115" s="125"/>
      <c r="P1115" s="125"/>
      <c r="Q1115" s="125"/>
      <c r="R1115" s="125"/>
      <c r="S1115" s="125"/>
      <c r="T1115" s="125"/>
      <c r="U1115" s="125"/>
      <c r="V1115" s="125"/>
      <c r="W1115" s="125"/>
    </row>
    <row r="1116" spans="1:23" s="25" customFormat="1" ht="65.25" customHeight="1">
      <c r="A1116" s="182">
        <v>1115</v>
      </c>
      <c r="B1116" s="185" t="s">
        <v>2637</v>
      </c>
      <c r="C1116" s="223" t="s">
        <v>241</v>
      </c>
      <c r="D1116" s="224" t="s">
        <v>11</v>
      </c>
      <c r="E1116" s="185"/>
      <c r="F1116" s="185" t="s">
        <v>5106</v>
      </c>
      <c r="G1116" s="185" t="s">
        <v>6177</v>
      </c>
      <c r="H1116" s="185">
        <v>89142715155</v>
      </c>
      <c r="I1116" s="121" t="s">
        <v>6178</v>
      </c>
      <c r="J1116" s="185" t="s">
        <v>5872</v>
      </c>
      <c r="K1116" s="185"/>
      <c r="L1116" s="124"/>
      <c r="M1116" s="125"/>
      <c r="N1116" s="125"/>
      <c r="O1116" s="125"/>
      <c r="P1116" s="125"/>
      <c r="Q1116" s="125"/>
      <c r="R1116" s="125"/>
      <c r="S1116" s="125"/>
      <c r="T1116" s="125"/>
      <c r="U1116" s="125"/>
      <c r="V1116" s="125"/>
      <c r="W1116" s="125"/>
    </row>
    <row r="1117" spans="1:23" s="25" customFormat="1" ht="65.25" customHeight="1">
      <c r="A1117" s="182">
        <v>1116</v>
      </c>
      <c r="B1117" s="185" t="s">
        <v>2637</v>
      </c>
      <c r="C1117" s="223" t="s">
        <v>241</v>
      </c>
      <c r="D1117" s="224" t="s">
        <v>11</v>
      </c>
      <c r="E1117" s="185"/>
      <c r="F1117" s="185" t="s">
        <v>5873</v>
      </c>
      <c r="G1117" s="185" t="s">
        <v>6177</v>
      </c>
      <c r="H1117" s="185">
        <v>89142715155</v>
      </c>
      <c r="I1117" s="121" t="s">
        <v>6178</v>
      </c>
      <c r="J1117" s="185" t="s">
        <v>5874</v>
      </c>
      <c r="K1117" s="185"/>
      <c r="L1117" s="124"/>
      <c r="M1117" s="125"/>
      <c r="N1117" s="125"/>
      <c r="O1117" s="125"/>
      <c r="P1117" s="125"/>
      <c r="Q1117" s="125"/>
      <c r="R1117" s="125"/>
      <c r="S1117" s="125"/>
      <c r="T1117" s="125"/>
      <c r="U1117" s="125"/>
      <c r="V1117" s="125"/>
      <c r="W1117" s="125"/>
    </row>
    <row r="1118" spans="1:23" s="25" customFormat="1" ht="65.25" customHeight="1">
      <c r="A1118" s="182">
        <v>1117</v>
      </c>
      <c r="B1118" s="185" t="s">
        <v>2637</v>
      </c>
      <c r="C1118" s="223" t="s">
        <v>241</v>
      </c>
      <c r="D1118" s="224" t="s">
        <v>11</v>
      </c>
      <c r="E1118" s="185"/>
      <c r="F1118" s="185" t="s">
        <v>5875</v>
      </c>
      <c r="G1118" s="185" t="s">
        <v>6177</v>
      </c>
      <c r="H1118" s="185">
        <v>89142715155</v>
      </c>
      <c r="I1118" s="121" t="s">
        <v>6178</v>
      </c>
      <c r="J1118" s="185" t="s">
        <v>5876</v>
      </c>
      <c r="K1118" s="185"/>
      <c r="L1118" s="124"/>
      <c r="M1118" s="125"/>
      <c r="N1118" s="125"/>
      <c r="O1118" s="125"/>
      <c r="P1118" s="125"/>
      <c r="Q1118" s="125"/>
      <c r="R1118" s="125"/>
      <c r="S1118" s="125"/>
      <c r="T1118" s="125"/>
      <c r="U1118" s="125"/>
      <c r="V1118" s="125"/>
      <c r="W1118" s="125"/>
    </row>
    <row r="1119" spans="1:23" s="25" customFormat="1" ht="65.25" customHeight="1">
      <c r="A1119" s="182">
        <v>1118</v>
      </c>
      <c r="B1119" s="185" t="s">
        <v>2637</v>
      </c>
      <c r="C1119" s="223" t="s">
        <v>241</v>
      </c>
      <c r="D1119" s="224" t="s">
        <v>11</v>
      </c>
      <c r="E1119" s="185"/>
      <c r="F1119" s="185" t="s">
        <v>6478</v>
      </c>
      <c r="G1119" s="185" t="s">
        <v>6177</v>
      </c>
      <c r="H1119" s="185">
        <v>89142715155</v>
      </c>
      <c r="I1119" s="121" t="s">
        <v>6178</v>
      </c>
      <c r="J1119" s="185" t="s">
        <v>5877</v>
      </c>
      <c r="K1119" s="185"/>
      <c r="L1119" s="124"/>
      <c r="M1119" s="125"/>
      <c r="N1119" s="125"/>
      <c r="O1119" s="125"/>
      <c r="P1119" s="125"/>
      <c r="Q1119" s="125"/>
      <c r="R1119" s="125"/>
      <c r="S1119" s="125"/>
      <c r="T1119" s="125"/>
      <c r="U1119" s="125"/>
      <c r="V1119" s="125"/>
      <c r="W1119" s="125"/>
    </row>
    <row r="1120" spans="1:23" s="25" customFormat="1" ht="65.25" customHeight="1">
      <c r="A1120" s="182">
        <v>1119</v>
      </c>
      <c r="B1120" s="185" t="s">
        <v>2637</v>
      </c>
      <c r="C1120" s="223" t="s">
        <v>241</v>
      </c>
      <c r="D1120" s="224" t="s">
        <v>11</v>
      </c>
      <c r="E1120" s="185"/>
      <c r="F1120" s="185" t="s">
        <v>5878</v>
      </c>
      <c r="G1120" s="185" t="s">
        <v>6177</v>
      </c>
      <c r="H1120" s="185">
        <v>89142715155</v>
      </c>
      <c r="I1120" s="121" t="s">
        <v>6178</v>
      </c>
      <c r="J1120" s="185" t="s">
        <v>5879</v>
      </c>
      <c r="K1120" s="185"/>
      <c r="L1120" s="124"/>
      <c r="M1120" s="125"/>
      <c r="N1120" s="125"/>
      <c r="O1120" s="125"/>
      <c r="P1120" s="125"/>
      <c r="Q1120" s="125"/>
      <c r="R1120" s="125"/>
      <c r="S1120" s="125"/>
      <c r="T1120" s="125"/>
      <c r="U1120" s="125"/>
      <c r="V1120" s="125"/>
      <c r="W1120" s="125"/>
    </row>
    <row r="1121" spans="1:23" s="25" customFormat="1" ht="65.25" customHeight="1">
      <c r="A1121" s="182">
        <v>1120</v>
      </c>
      <c r="B1121" s="185" t="s">
        <v>2637</v>
      </c>
      <c r="C1121" s="223" t="s">
        <v>241</v>
      </c>
      <c r="D1121" s="224" t="s">
        <v>11</v>
      </c>
      <c r="E1121" s="185"/>
      <c r="F1121" s="185" t="s">
        <v>5880</v>
      </c>
      <c r="G1121" s="185" t="s">
        <v>6177</v>
      </c>
      <c r="H1121" s="185">
        <v>89142715155</v>
      </c>
      <c r="I1121" s="121" t="s">
        <v>6178</v>
      </c>
      <c r="J1121" s="185" t="s">
        <v>5881</v>
      </c>
      <c r="K1121" s="185"/>
      <c r="L1121" s="124"/>
      <c r="M1121" s="125"/>
      <c r="N1121" s="125"/>
      <c r="O1121" s="125"/>
      <c r="P1121" s="125"/>
      <c r="Q1121" s="125"/>
      <c r="R1121" s="125"/>
      <c r="S1121" s="125"/>
      <c r="T1121" s="125"/>
      <c r="U1121" s="125"/>
      <c r="V1121" s="125"/>
      <c r="W1121" s="125"/>
    </row>
    <row r="1122" spans="1:23" s="25" customFormat="1" ht="65.25" customHeight="1">
      <c r="A1122" s="182">
        <v>1121</v>
      </c>
      <c r="B1122" s="185" t="s">
        <v>2637</v>
      </c>
      <c r="C1122" s="223" t="s">
        <v>241</v>
      </c>
      <c r="D1122" s="224" t="s">
        <v>11</v>
      </c>
      <c r="E1122" s="185"/>
      <c r="F1122" s="185" t="s">
        <v>5882</v>
      </c>
      <c r="G1122" s="185" t="s">
        <v>6177</v>
      </c>
      <c r="H1122" s="185">
        <v>89142715155</v>
      </c>
      <c r="I1122" s="121" t="s">
        <v>6178</v>
      </c>
      <c r="J1122" s="185" t="s">
        <v>5883</v>
      </c>
      <c r="K1122" s="185"/>
      <c r="L1122" s="124"/>
      <c r="M1122" s="125"/>
      <c r="N1122" s="125"/>
      <c r="O1122" s="125"/>
      <c r="P1122" s="125"/>
      <c r="Q1122" s="125"/>
      <c r="R1122" s="125"/>
      <c r="S1122" s="125"/>
      <c r="T1122" s="125"/>
      <c r="U1122" s="125"/>
      <c r="V1122" s="125"/>
      <c r="W1122" s="125"/>
    </row>
    <row r="1123" spans="1:23" s="25" customFormat="1" ht="65.25" customHeight="1">
      <c r="A1123" s="182">
        <v>1122</v>
      </c>
      <c r="B1123" s="185" t="s">
        <v>2637</v>
      </c>
      <c r="C1123" s="223" t="s">
        <v>241</v>
      </c>
      <c r="D1123" s="224" t="s">
        <v>11</v>
      </c>
      <c r="E1123" s="185"/>
      <c r="F1123" s="185" t="s">
        <v>5884</v>
      </c>
      <c r="G1123" s="185" t="s">
        <v>6177</v>
      </c>
      <c r="H1123" s="185">
        <v>89142715155</v>
      </c>
      <c r="I1123" s="121" t="s">
        <v>6178</v>
      </c>
      <c r="J1123" s="185" t="s">
        <v>5885</v>
      </c>
      <c r="K1123" s="185"/>
      <c r="L1123" s="124"/>
      <c r="M1123" s="125"/>
      <c r="N1123" s="125"/>
      <c r="O1123" s="125"/>
      <c r="P1123" s="125"/>
      <c r="Q1123" s="125"/>
      <c r="R1123" s="125"/>
      <c r="S1123" s="125"/>
      <c r="T1123" s="125"/>
      <c r="U1123" s="125"/>
      <c r="V1123" s="125"/>
      <c r="W1123" s="125"/>
    </row>
    <row r="1124" spans="1:23" s="25" customFormat="1" ht="65.25" customHeight="1">
      <c r="A1124" s="182">
        <v>1123</v>
      </c>
      <c r="B1124" s="185" t="s">
        <v>2637</v>
      </c>
      <c r="C1124" s="223" t="s">
        <v>241</v>
      </c>
      <c r="D1124" s="224" t="s">
        <v>11</v>
      </c>
      <c r="E1124" s="185"/>
      <c r="F1124" s="185" t="s">
        <v>5886</v>
      </c>
      <c r="G1124" s="185" t="s">
        <v>6177</v>
      </c>
      <c r="H1124" s="185">
        <v>89142715155</v>
      </c>
      <c r="I1124" s="121" t="s">
        <v>6178</v>
      </c>
      <c r="J1124" s="185" t="s">
        <v>5887</v>
      </c>
      <c r="K1124" s="185"/>
      <c r="L1124" s="124"/>
      <c r="M1124" s="125"/>
      <c r="N1124" s="125"/>
      <c r="O1124" s="125"/>
      <c r="P1124" s="125"/>
      <c r="Q1124" s="125"/>
      <c r="R1124" s="125"/>
      <c r="S1124" s="125"/>
      <c r="T1124" s="125"/>
      <c r="U1124" s="125"/>
      <c r="V1124" s="125"/>
      <c r="W1124" s="125"/>
    </row>
    <row r="1125" spans="1:23" s="25" customFormat="1" ht="65.25" customHeight="1">
      <c r="A1125" s="182">
        <v>1124</v>
      </c>
      <c r="B1125" s="185" t="s">
        <v>2637</v>
      </c>
      <c r="C1125" s="223" t="s">
        <v>241</v>
      </c>
      <c r="D1125" s="224" t="s">
        <v>11</v>
      </c>
      <c r="E1125" s="185"/>
      <c r="F1125" s="185" t="s">
        <v>5888</v>
      </c>
      <c r="G1125" s="185" t="s">
        <v>6177</v>
      </c>
      <c r="H1125" s="185">
        <v>89142715155</v>
      </c>
      <c r="I1125" s="121" t="s">
        <v>6178</v>
      </c>
      <c r="J1125" s="185" t="s">
        <v>5889</v>
      </c>
      <c r="K1125" s="185"/>
      <c r="L1125" s="124"/>
      <c r="M1125" s="125"/>
      <c r="N1125" s="125"/>
      <c r="O1125" s="125"/>
      <c r="P1125" s="125"/>
      <c r="Q1125" s="125"/>
      <c r="R1125" s="125"/>
      <c r="S1125" s="125"/>
      <c r="T1125" s="125"/>
      <c r="U1125" s="125"/>
      <c r="V1125" s="125"/>
      <c r="W1125" s="125"/>
    </row>
    <row r="1126" spans="1:23" s="25" customFormat="1" ht="65.25" customHeight="1">
      <c r="A1126" s="182">
        <v>1125</v>
      </c>
      <c r="B1126" s="185" t="s">
        <v>2637</v>
      </c>
      <c r="C1126" s="223" t="s">
        <v>241</v>
      </c>
      <c r="D1126" s="224" t="s">
        <v>11</v>
      </c>
      <c r="E1126" s="185"/>
      <c r="F1126" s="185" t="s">
        <v>5890</v>
      </c>
      <c r="G1126" s="185" t="s">
        <v>6177</v>
      </c>
      <c r="H1126" s="185">
        <v>89142715155</v>
      </c>
      <c r="I1126" s="121" t="s">
        <v>6178</v>
      </c>
      <c r="J1126" s="185" t="s">
        <v>5891</v>
      </c>
      <c r="K1126" s="185"/>
      <c r="L1126" s="124"/>
      <c r="M1126" s="125"/>
      <c r="N1126" s="125"/>
      <c r="O1126" s="125"/>
      <c r="P1126" s="125"/>
      <c r="Q1126" s="125"/>
      <c r="R1126" s="125"/>
      <c r="S1126" s="125"/>
      <c r="T1126" s="125"/>
      <c r="U1126" s="125"/>
      <c r="V1126" s="125"/>
      <c r="W1126" s="125"/>
    </row>
    <row r="1127" spans="1:23" s="25" customFormat="1" ht="65.25" customHeight="1">
      <c r="A1127" s="182">
        <v>1126</v>
      </c>
      <c r="B1127" s="185" t="s">
        <v>2637</v>
      </c>
      <c r="C1127" s="223" t="s">
        <v>241</v>
      </c>
      <c r="D1127" s="224" t="s">
        <v>11</v>
      </c>
      <c r="E1127" s="185"/>
      <c r="F1127" s="185" t="s">
        <v>5892</v>
      </c>
      <c r="G1127" s="185" t="s">
        <v>6177</v>
      </c>
      <c r="H1127" s="185">
        <v>89142715155</v>
      </c>
      <c r="I1127" s="121" t="s">
        <v>6178</v>
      </c>
      <c r="J1127" s="185" t="s">
        <v>5893</v>
      </c>
      <c r="K1127" s="185"/>
      <c r="L1127" s="124"/>
      <c r="M1127" s="125"/>
      <c r="N1127" s="125"/>
      <c r="O1127" s="125"/>
      <c r="P1127" s="125"/>
      <c r="Q1127" s="125"/>
      <c r="R1127" s="125"/>
      <c r="S1127" s="125"/>
      <c r="T1127" s="125"/>
      <c r="U1127" s="125"/>
      <c r="V1127" s="125"/>
      <c r="W1127" s="125"/>
    </row>
    <row r="1128" spans="1:23" s="25" customFormat="1" ht="65.25" customHeight="1">
      <c r="A1128" s="182">
        <v>1127</v>
      </c>
      <c r="B1128" s="185" t="s">
        <v>2637</v>
      </c>
      <c r="C1128" s="223" t="s">
        <v>241</v>
      </c>
      <c r="D1128" s="224" t="s">
        <v>11</v>
      </c>
      <c r="E1128" s="185"/>
      <c r="F1128" s="185" t="s">
        <v>5895</v>
      </c>
      <c r="G1128" s="185" t="s">
        <v>6177</v>
      </c>
      <c r="H1128" s="185">
        <v>89142715155</v>
      </c>
      <c r="I1128" s="121" t="s">
        <v>6178</v>
      </c>
      <c r="J1128" s="185" t="s">
        <v>5896</v>
      </c>
      <c r="K1128" s="185"/>
      <c r="L1128" s="124"/>
      <c r="M1128" s="125"/>
      <c r="N1128" s="125"/>
      <c r="O1128" s="125"/>
      <c r="P1128" s="125"/>
      <c r="Q1128" s="125"/>
      <c r="R1128" s="125"/>
      <c r="S1128" s="125"/>
      <c r="T1128" s="125"/>
      <c r="U1128" s="125"/>
      <c r="V1128" s="125"/>
      <c r="W1128" s="125"/>
    </row>
    <row r="1129" spans="1:23" s="25" customFormat="1" ht="65.25" customHeight="1">
      <c r="A1129" s="182">
        <v>1128</v>
      </c>
      <c r="B1129" s="185" t="s">
        <v>2637</v>
      </c>
      <c r="C1129" s="223" t="s">
        <v>241</v>
      </c>
      <c r="D1129" s="224" t="s">
        <v>11</v>
      </c>
      <c r="E1129" s="185"/>
      <c r="F1129" s="185" t="s">
        <v>5897</v>
      </c>
      <c r="G1129" s="185" t="s">
        <v>6177</v>
      </c>
      <c r="H1129" s="185">
        <v>89142715155</v>
      </c>
      <c r="I1129" s="121" t="s">
        <v>6178</v>
      </c>
      <c r="J1129" s="185" t="s">
        <v>5898</v>
      </c>
      <c r="K1129" s="185"/>
      <c r="L1129" s="124"/>
      <c r="M1129" s="125"/>
      <c r="N1129" s="125"/>
      <c r="O1129" s="125"/>
      <c r="P1129" s="125"/>
      <c r="Q1129" s="125"/>
      <c r="R1129" s="125"/>
      <c r="S1129" s="125"/>
      <c r="T1129" s="125"/>
      <c r="U1129" s="125"/>
      <c r="V1129" s="125"/>
      <c r="W1129" s="125"/>
    </row>
    <row r="1130" spans="1:23" s="25" customFormat="1" ht="65.25" customHeight="1">
      <c r="A1130" s="182">
        <v>1129</v>
      </c>
      <c r="B1130" s="185" t="s">
        <v>2637</v>
      </c>
      <c r="C1130" s="223" t="s">
        <v>241</v>
      </c>
      <c r="D1130" s="224" t="s">
        <v>11</v>
      </c>
      <c r="E1130" s="185"/>
      <c r="F1130" s="185" t="s">
        <v>5899</v>
      </c>
      <c r="G1130" s="185" t="s">
        <v>6177</v>
      </c>
      <c r="H1130" s="185">
        <v>89142715155</v>
      </c>
      <c r="I1130" s="121" t="s">
        <v>6178</v>
      </c>
      <c r="J1130" s="185" t="s">
        <v>5900</v>
      </c>
      <c r="K1130" s="185"/>
      <c r="L1130" s="124"/>
      <c r="M1130" s="125"/>
      <c r="N1130" s="125"/>
      <c r="O1130" s="125"/>
      <c r="P1130" s="125"/>
      <c r="Q1130" s="125"/>
      <c r="R1130" s="125"/>
      <c r="S1130" s="125"/>
      <c r="T1130" s="125"/>
      <c r="U1130" s="125"/>
      <c r="V1130" s="125"/>
      <c r="W1130" s="125"/>
    </row>
    <row r="1131" spans="1:23" s="25" customFormat="1" ht="65.25" customHeight="1">
      <c r="A1131" s="182">
        <v>1130</v>
      </c>
      <c r="B1131" s="185" t="s">
        <v>2637</v>
      </c>
      <c r="C1131" s="223" t="s">
        <v>241</v>
      </c>
      <c r="D1131" s="224" t="s">
        <v>11</v>
      </c>
      <c r="E1131" s="185"/>
      <c r="F1131" s="185" t="s">
        <v>5901</v>
      </c>
      <c r="G1131" s="185" t="s">
        <v>6177</v>
      </c>
      <c r="H1131" s="185">
        <v>89142715155</v>
      </c>
      <c r="I1131" s="121" t="s">
        <v>6178</v>
      </c>
      <c r="J1131" s="185" t="s">
        <v>5902</v>
      </c>
      <c r="K1131" s="185"/>
      <c r="L1131" s="124"/>
      <c r="M1131" s="125"/>
      <c r="N1131" s="125"/>
      <c r="O1131" s="125"/>
      <c r="P1131" s="125"/>
      <c r="Q1131" s="125"/>
      <c r="R1131" s="125"/>
      <c r="S1131" s="125"/>
      <c r="T1131" s="125"/>
      <c r="U1131" s="125"/>
      <c r="V1131" s="125"/>
      <c r="W1131" s="125"/>
    </row>
    <row r="1132" spans="1:23" s="25" customFormat="1" ht="65.25" customHeight="1">
      <c r="A1132" s="182">
        <v>1131</v>
      </c>
      <c r="B1132" s="185" t="s">
        <v>2637</v>
      </c>
      <c r="C1132" s="223" t="s">
        <v>241</v>
      </c>
      <c r="D1132" s="224" t="s">
        <v>11</v>
      </c>
      <c r="E1132" s="185"/>
      <c r="F1132" s="185" t="s">
        <v>5903</v>
      </c>
      <c r="G1132" s="185" t="s">
        <v>6177</v>
      </c>
      <c r="H1132" s="185">
        <v>89142715155</v>
      </c>
      <c r="I1132" s="121" t="s">
        <v>6178</v>
      </c>
      <c r="J1132" s="185" t="s">
        <v>5904</v>
      </c>
      <c r="K1132" s="185"/>
      <c r="L1132" s="124"/>
      <c r="M1132" s="125"/>
      <c r="N1132" s="125"/>
      <c r="O1132" s="125"/>
      <c r="P1132" s="125"/>
      <c r="Q1132" s="125"/>
      <c r="R1132" s="125"/>
      <c r="S1132" s="125"/>
      <c r="T1132" s="125"/>
      <c r="U1132" s="125"/>
      <c r="V1132" s="125"/>
      <c r="W1132" s="125"/>
    </row>
    <row r="1133" spans="1:23" s="25" customFormat="1" ht="65.25" customHeight="1">
      <c r="A1133" s="182">
        <v>1132</v>
      </c>
      <c r="B1133" s="185" t="s">
        <v>2637</v>
      </c>
      <c r="C1133" s="223" t="s">
        <v>241</v>
      </c>
      <c r="D1133" s="224" t="s">
        <v>11</v>
      </c>
      <c r="E1133" s="185"/>
      <c r="F1133" s="185" t="s">
        <v>5905</v>
      </c>
      <c r="G1133" s="185" t="s">
        <v>6177</v>
      </c>
      <c r="H1133" s="185">
        <v>89142715155</v>
      </c>
      <c r="I1133" s="121" t="s">
        <v>6178</v>
      </c>
      <c r="J1133" s="185" t="s">
        <v>5906</v>
      </c>
      <c r="K1133" s="185"/>
      <c r="L1133" s="124"/>
      <c r="M1133" s="125"/>
      <c r="N1133" s="125"/>
      <c r="O1133" s="125"/>
      <c r="P1133" s="125"/>
      <c r="Q1133" s="125"/>
      <c r="R1133" s="125"/>
      <c r="S1133" s="125"/>
      <c r="T1133" s="125"/>
      <c r="U1133" s="125"/>
      <c r="V1133" s="125"/>
      <c r="W1133" s="125"/>
    </row>
    <row r="1134" spans="1:23" s="25" customFormat="1" ht="65.25" customHeight="1">
      <c r="A1134" s="182">
        <v>1133</v>
      </c>
      <c r="B1134" s="185" t="s">
        <v>2637</v>
      </c>
      <c r="C1134" s="223" t="s">
        <v>241</v>
      </c>
      <c r="D1134" s="224" t="s">
        <v>11</v>
      </c>
      <c r="E1134" s="185"/>
      <c r="F1134" s="185" t="s">
        <v>5907</v>
      </c>
      <c r="G1134" s="185" t="s">
        <v>6177</v>
      </c>
      <c r="H1134" s="185">
        <v>89142715155</v>
      </c>
      <c r="I1134" s="121" t="s">
        <v>6178</v>
      </c>
      <c r="J1134" s="185" t="s">
        <v>5908</v>
      </c>
      <c r="K1134" s="185"/>
      <c r="L1134" s="124"/>
      <c r="M1134" s="125"/>
      <c r="N1134" s="125"/>
      <c r="O1134" s="125"/>
      <c r="P1134" s="125"/>
      <c r="Q1134" s="125"/>
      <c r="R1134" s="125"/>
      <c r="S1134" s="125"/>
      <c r="T1134" s="125"/>
      <c r="U1134" s="125"/>
      <c r="V1134" s="125"/>
      <c r="W1134" s="125"/>
    </row>
    <row r="1135" spans="1:23" s="25" customFormat="1" ht="65.25" customHeight="1">
      <c r="A1135" s="182">
        <v>1134</v>
      </c>
      <c r="B1135" s="185" t="s">
        <v>2637</v>
      </c>
      <c r="C1135" s="223" t="s">
        <v>241</v>
      </c>
      <c r="D1135" s="224" t="s">
        <v>11</v>
      </c>
      <c r="E1135" s="185"/>
      <c r="F1135" s="185" t="s">
        <v>5909</v>
      </c>
      <c r="G1135" s="185" t="s">
        <v>6177</v>
      </c>
      <c r="H1135" s="185">
        <v>89142715155</v>
      </c>
      <c r="I1135" s="121" t="s">
        <v>6178</v>
      </c>
      <c r="J1135" s="185" t="s">
        <v>5910</v>
      </c>
      <c r="K1135" s="185"/>
      <c r="L1135" s="124"/>
      <c r="M1135" s="125"/>
      <c r="N1135" s="125"/>
      <c r="O1135" s="125"/>
      <c r="P1135" s="125"/>
      <c r="Q1135" s="125"/>
      <c r="R1135" s="125"/>
      <c r="S1135" s="125"/>
      <c r="T1135" s="125"/>
      <c r="U1135" s="125"/>
      <c r="V1135" s="125"/>
      <c r="W1135" s="125"/>
    </row>
    <row r="1136" spans="1:23" s="25" customFormat="1" ht="65.25" customHeight="1">
      <c r="A1136" s="182">
        <v>1135</v>
      </c>
      <c r="B1136" s="185" t="s">
        <v>2637</v>
      </c>
      <c r="C1136" s="223" t="s">
        <v>241</v>
      </c>
      <c r="D1136" s="224" t="s">
        <v>11</v>
      </c>
      <c r="E1136" s="185"/>
      <c r="F1136" s="185" t="s">
        <v>5911</v>
      </c>
      <c r="G1136" s="185" t="s">
        <v>6177</v>
      </c>
      <c r="H1136" s="185">
        <v>89142715155</v>
      </c>
      <c r="I1136" s="121" t="s">
        <v>6178</v>
      </c>
      <c r="J1136" s="185" t="s">
        <v>5912</v>
      </c>
      <c r="K1136" s="185"/>
      <c r="L1136" s="124"/>
      <c r="M1136" s="125"/>
      <c r="N1136" s="125"/>
      <c r="O1136" s="125"/>
      <c r="P1136" s="125"/>
      <c r="Q1136" s="125"/>
      <c r="R1136" s="125"/>
      <c r="S1136" s="125"/>
      <c r="T1136" s="125"/>
      <c r="U1136" s="125"/>
      <c r="V1136" s="125"/>
      <c r="W1136" s="125"/>
    </row>
    <row r="1137" spans="1:23" s="25" customFormat="1" ht="65.25" customHeight="1">
      <c r="A1137" s="182">
        <v>1136</v>
      </c>
      <c r="B1137" s="185" t="s">
        <v>2637</v>
      </c>
      <c r="C1137" s="223" t="s">
        <v>241</v>
      </c>
      <c r="D1137" s="224" t="s">
        <v>11</v>
      </c>
      <c r="E1137" s="185"/>
      <c r="F1137" s="185" t="s">
        <v>5913</v>
      </c>
      <c r="G1137" s="185" t="s">
        <v>6177</v>
      </c>
      <c r="H1137" s="185">
        <v>89142715155</v>
      </c>
      <c r="I1137" s="121" t="s">
        <v>6178</v>
      </c>
      <c r="J1137" s="185" t="s">
        <v>5914</v>
      </c>
      <c r="K1137" s="185"/>
      <c r="L1137" s="124"/>
      <c r="M1137" s="125"/>
      <c r="N1137" s="125"/>
      <c r="O1137" s="125"/>
      <c r="P1137" s="125"/>
      <c r="Q1137" s="125"/>
      <c r="R1137" s="125"/>
      <c r="S1137" s="125"/>
      <c r="T1137" s="125"/>
      <c r="U1137" s="125"/>
      <c r="V1137" s="125"/>
      <c r="W1137" s="125"/>
    </row>
    <row r="1138" spans="1:23" s="25" customFormat="1" ht="65.25" customHeight="1">
      <c r="A1138" s="182">
        <v>1137</v>
      </c>
      <c r="B1138" s="185" t="s">
        <v>2637</v>
      </c>
      <c r="C1138" s="223" t="s">
        <v>241</v>
      </c>
      <c r="D1138" s="224" t="s">
        <v>11</v>
      </c>
      <c r="E1138" s="185"/>
      <c r="F1138" s="185" t="s">
        <v>5915</v>
      </c>
      <c r="G1138" s="185" t="s">
        <v>6177</v>
      </c>
      <c r="H1138" s="185">
        <v>89142715155</v>
      </c>
      <c r="I1138" s="121" t="s">
        <v>6178</v>
      </c>
      <c r="J1138" s="185" t="s">
        <v>5916</v>
      </c>
      <c r="K1138" s="185"/>
      <c r="L1138" s="124"/>
      <c r="M1138" s="125"/>
      <c r="N1138" s="125"/>
      <c r="O1138" s="125"/>
      <c r="P1138" s="125"/>
      <c r="Q1138" s="125"/>
      <c r="R1138" s="125"/>
      <c r="S1138" s="125"/>
      <c r="T1138" s="125"/>
      <c r="U1138" s="125"/>
      <c r="V1138" s="125"/>
      <c r="W1138" s="125"/>
    </row>
    <row r="1139" spans="1:23" s="25" customFormat="1" ht="65.25" customHeight="1">
      <c r="A1139" s="182">
        <v>1138</v>
      </c>
      <c r="B1139" s="185" t="s">
        <v>2637</v>
      </c>
      <c r="C1139" s="223" t="s">
        <v>241</v>
      </c>
      <c r="D1139" s="224" t="s">
        <v>11</v>
      </c>
      <c r="E1139" s="185"/>
      <c r="F1139" s="185" t="s">
        <v>5917</v>
      </c>
      <c r="G1139" s="185" t="s">
        <v>6177</v>
      </c>
      <c r="H1139" s="185">
        <v>89142715155</v>
      </c>
      <c r="I1139" s="121" t="s">
        <v>6178</v>
      </c>
      <c r="J1139" s="185" t="s">
        <v>5918</v>
      </c>
      <c r="K1139" s="185"/>
      <c r="L1139" s="124"/>
      <c r="M1139" s="125"/>
      <c r="N1139" s="125"/>
      <c r="O1139" s="125"/>
      <c r="P1139" s="125"/>
      <c r="Q1139" s="125"/>
      <c r="R1139" s="125"/>
      <c r="S1139" s="125"/>
      <c r="T1139" s="125"/>
      <c r="U1139" s="125"/>
      <c r="V1139" s="125"/>
      <c r="W1139" s="125"/>
    </row>
    <row r="1140" spans="1:23" s="25" customFormat="1" ht="65.25" customHeight="1">
      <c r="A1140" s="182">
        <v>1139</v>
      </c>
      <c r="B1140" s="185" t="s">
        <v>2637</v>
      </c>
      <c r="C1140" s="223" t="s">
        <v>241</v>
      </c>
      <c r="D1140" s="224" t="s">
        <v>11</v>
      </c>
      <c r="E1140" s="185"/>
      <c r="F1140" s="185" t="s">
        <v>5919</v>
      </c>
      <c r="G1140" s="185" t="s">
        <v>6177</v>
      </c>
      <c r="H1140" s="185">
        <v>89142715155</v>
      </c>
      <c r="I1140" s="121" t="s">
        <v>6178</v>
      </c>
      <c r="J1140" s="185" t="s">
        <v>5920</v>
      </c>
      <c r="K1140" s="185"/>
      <c r="L1140" s="124"/>
      <c r="M1140" s="125"/>
      <c r="N1140" s="125"/>
      <c r="O1140" s="125"/>
      <c r="P1140" s="125"/>
      <c r="Q1140" s="125"/>
      <c r="R1140" s="125"/>
      <c r="S1140" s="125"/>
      <c r="T1140" s="125"/>
      <c r="U1140" s="125"/>
      <c r="V1140" s="125"/>
      <c r="W1140" s="125"/>
    </row>
    <row r="1141" spans="1:23" s="25" customFormat="1" ht="65.25" customHeight="1">
      <c r="A1141" s="182">
        <v>1140</v>
      </c>
      <c r="B1141" s="185" t="s">
        <v>2637</v>
      </c>
      <c r="C1141" s="223" t="s">
        <v>241</v>
      </c>
      <c r="D1141" s="224" t="s">
        <v>11</v>
      </c>
      <c r="E1141" s="185"/>
      <c r="F1141" s="185" t="s">
        <v>5921</v>
      </c>
      <c r="G1141" s="185" t="s">
        <v>6177</v>
      </c>
      <c r="H1141" s="185">
        <v>89142715155</v>
      </c>
      <c r="I1141" s="121" t="s">
        <v>6178</v>
      </c>
      <c r="J1141" s="185" t="s">
        <v>5922</v>
      </c>
      <c r="K1141" s="185"/>
      <c r="L1141" s="124"/>
      <c r="M1141" s="125"/>
      <c r="N1141" s="125"/>
      <c r="O1141" s="125"/>
      <c r="P1141" s="125"/>
      <c r="Q1141" s="125"/>
      <c r="R1141" s="125"/>
      <c r="S1141" s="125"/>
      <c r="T1141" s="125"/>
      <c r="U1141" s="125"/>
      <c r="V1141" s="125"/>
      <c r="W1141" s="125"/>
    </row>
    <row r="1142" spans="1:23" s="25" customFormat="1" ht="65.25" customHeight="1">
      <c r="A1142" s="182">
        <v>1141</v>
      </c>
      <c r="B1142" s="185" t="s">
        <v>2637</v>
      </c>
      <c r="C1142" s="223" t="s">
        <v>241</v>
      </c>
      <c r="D1142" s="224" t="s">
        <v>11</v>
      </c>
      <c r="E1142" s="185"/>
      <c r="F1142" s="185" t="s">
        <v>5923</v>
      </c>
      <c r="G1142" s="185" t="s">
        <v>6177</v>
      </c>
      <c r="H1142" s="185">
        <v>89142715155</v>
      </c>
      <c r="I1142" s="121" t="s">
        <v>6178</v>
      </c>
      <c r="J1142" s="185" t="s">
        <v>5924</v>
      </c>
      <c r="K1142" s="185"/>
      <c r="L1142" s="124"/>
      <c r="M1142" s="125"/>
      <c r="N1142" s="125"/>
      <c r="O1142" s="125"/>
      <c r="P1142" s="125"/>
      <c r="Q1142" s="125"/>
      <c r="R1142" s="125"/>
      <c r="S1142" s="125"/>
      <c r="T1142" s="125"/>
      <c r="U1142" s="125"/>
      <c r="V1142" s="125"/>
      <c r="W1142" s="125"/>
    </row>
    <row r="1143" spans="1:23" s="25" customFormat="1" ht="65.25" customHeight="1">
      <c r="A1143" s="182">
        <v>1142</v>
      </c>
      <c r="B1143" s="185" t="s">
        <v>2637</v>
      </c>
      <c r="C1143" s="223" t="s">
        <v>241</v>
      </c>
      <c r="D1143" s="224" t="s">
        <v>11</v>
      </c>
      <c r="E1143" s="185"/>
      <c r="F1143" s="185" t="s">
        <v>5925</v>
      </c>
      <c r="G1143" s="185" t="s">
        <v>6177</v>
      </c>
      <c r="H1143" s="185">
        <v>89142715155</v>
      </c>
      <c r="I1143" s="121" t="s">
        <v>6178</v>
      </c>
      <c r="J1143" s="185" t="s">
        <v>5926</v>
      </c>
      <c r="K1143" s="185"/>
      <c r="L1143" s="124"/>
      <c r="M1143" s="125"/>
      <c r="N1143" s="125"/>
      <c r="O1143" s="125"/>
      <c r="P1143" s="125"/>
      <c r="Q1143" s="125"/>
      <c r="R1143" s="125"/>
      <c r="S1143" s="125"/>
      <c r="T1143" s="125"/>
      <c r="U1143" s="125"/>
      <c r="V1143" s="125"/>
      <c r="W1143" s="125"/>
    </row>
    <row r="1144" spans="1:23" s="25" customFormat="1" ht="65.25" customHeight="1">
      <c r="A1144" s="182">
        <v>1143</v>
      </c>
      <c r="B1144" s="185" t="s">
        <v>2637</v>
      </c>
      <c r="C1144" s="223" t="s">
        <v>241</v>
      </c>
      <c r="D1144" s="224" t="s">
        <v>11</v>
      </c>
      <c r="E1144" s="185"/>
      <c r="F1144" s="185" t="s">
        <v>5927</v>
      </c>
      <c r="G1144" s="185" t="s">
        <v>6177</v>
      </c>
      <c r="H1144" s="185">
        <v>89142715155</v>
      </c>
      <c r="I1144" s="121" t="s">
        <v>6178</v>
      </c>
      <c r="J1144" s="185" t="s">
        <v>5928</v>
      </c>
      <c r="K1144" s="185"/>
      <c r="L1144" s="124"/>
      <c r="M1144" s="125"/>
      <c r="N1144" s="125"/>
      <c r="O1144" s="125"/>
      <c r="P1144" s="125"/>
      <c r="Q1144" s="125"/>
      <c r="R1144" s="125"/>
      <c r="S1144" s="125"/>
      <c r="T1144" s="125"/>
      <c r="U1144" s="125"/>
      <c r="V1144" s="125"/>
      <c r="W1144" s="125"/>
    </row>
    <row r="1145" spans="1:23" s="25" customFormat="1" ht="65.25" customHeight="1">
      <c r="A1145" s="182">
        <v>1144</v>
      </c>
      <c r="B1145" s="185" t="s">
        <v>2637</v>
      </c>
      <c r="C1145" s="223" t="s">
        <v>241</v>
      </c>
      <c r="D1145" s="224" t="s">
        <v>11</v>
      </c>
      <c r="E1145" s="185"/>
      <c r="F1145" s="185" t="s">
        <v>6479</v>
      </c>
      <c r="G1145" s="185" t="s">
        <v>6177</v>
      </c>
      <c r="H1145" s="185">
        <v>89142715155</v>
      </c>
      <c r="I1145" s="121" t="s">
        <v>6178</v>
      </c>
      <c r="J1145" s="185" t="s">
        <v>5929</v>
      </c>
      <c r="K1145" s="185"/>
      <c r="L1145" s="124"/>
      <c r="M1145" s="125"/>
      <c r="N1145" s="125"/>
      <c r="O1145" s="125"/>
      <c r="P1145" s="125"/>
      <c r="Q1145" s="125"/>
      <c r="R1145" s="125"/>
      <c r="S1145" s="125"/>
      <c r="T1145" s="125"/>
      <c r="U1145" s="125"/>
      <c r="V1145" s="125"/>
      <c r="W1145" s="125"/>
    </row>
    <row r="1146" spans="1:23" s="25" customFormat="1" ht="65.25" customHeight="1">
      <c r="A1146" s="182">
        <v>1145</v>
      </c>
      <c r="B1146" s="185" t="s">
        <v>2637</v>
      </c>
      <c r="C1146" s="223" t="s">
        <v>241</v>
      </c>
      <c r="D1146" s="224" t="s">
        <v>11</v>
      </c>
      <c r="E1146" s="185"/>
      <c r="F1146" s="185" t="s">
        <v>5930</v>
      </c>
      <c r="G1146" s="185" t="s">
        <v>6177</v>
      </c>
      <c r="H1146" s="185">
        <v>89142715155</v>
      </c>
      <c r="I1146" s="121" t="s">
        <v>6178</v>
      </c>
      <c r="J1146" s="185" t="s">
        <v>5931</v>
      </c>
      <c r="K1146" s="185"/>
      <c r="L1146" s="124"/>
      <c r="M1146" s="125"/>
      <c r="N1146" s="125"/>
      <c r="O1146" s="125"/>
      <c r="P1146" s="125"/>
      <c r="Q1146" s="125"/>
      <c r="R1146" s="125"/>
      <c r="S1146" s="125"/>
      <c r="T1146" s="125"/>
      <c r="U1146" s="125"/>
      <c r="V1146" s="125"/>
      <c r="W1146" s="125"/>
    </row>
    <row r="1147" spans="1:23" s="25" customFormat="1" ht="65.25" customHeight="1">
      <c r="A1147" s="182">
        <v>1146</v>
      </c>
      <c r="B1147" s="185" t="s">
        <v>2637</v>
      </c>
      <c r="C1147" s="223" t="s">
        <v>241</v>
      </c>
      <c r="D1147" s="224" t="s">
        <v>11</v>
      </c>
      <c r="E1147" s="185"/>
      <c r="F1147" s="185" t="s">
        <v>5932</v>
      </c>
      <c r="G1147" s="185" t="s">
        <v>6177</v>
      </c>
      <c r="H1147" s="185">
        <v>89142715155</v>
      </c>
      <c r="I1147" s="121" t="s">
        <v>6178</v>
      </c>
      <c r="J1147" s="185" t="s">
        <v>5933</v>
      </c>
      <c r="K1147" s="185"/>
      <c r="L1147" s="124"/>
      <c r="M1147" s="125"/>
      <c r="N1147" s="125"/>
      <c r="O1147" s="125"/>
      <c r="P1147" s="125"/>
      <c r="Q1147" s="125"/>
      <c r="R1147" s="125"/>
      <c r="S1147" s="125"/>
      <c r="T1147" s="125"/>
      <c r="U1147" s="125"/>
      <c r="V1147" s="125"/>
      <c r="W1147" s="125"/>
    </row>
    <row r="1148" spans="1:23" s="25" customFormat="1" ht="65.25" customHeight="1">
      <c r="A1148" s="182">
        <v>1147</v>
      </c>
      <c r="B1148" s="185" t="s">
        <v>2637</v>
      </c>
      <c r="C1148" s="223" t="s">
        <v>241</v>
      </c>
      <c r="D1148" s="224" t="s">
        <v>11</v>
      </c>
      <c r="E1148" s="185"/>
      <c r="F1148" s="185" t="s">
        <v>5934</v>
      </c>
      <c r="G1148" s="185" t="s">
        <v>6177</v>
      </c>
      <c r="H1148" s="185">
        <v>89142715155</v>
      </c>
      <c r="I1148" s="121" t="s">
        <v>6178</v>
      </c>
      <c r="J1148" s="185" t="s">
        <v>5935</v>
      </c>
      <c r="K1148" s="185"/>
      <c r="L1148" s="124"/>
      <c r="M1148" s="125"/>
      <c r="N1148" s="125"/>
      <c r="O1148" s="125"/>
      <c r="P1148" s="125"/>
      <c r="Q1148" s="125"/>
      <c r="R1148" s="125"/>
      <c r="S1148" s="125"/>
      <c r="T1148" s="125"/>
      <c r="U1148" s="125"/>
      <c r="V1148" s="125"/>
      <c r="W1148" s="125"/>
    </row>
    <row r="1149" spans="1:23" s="25" customFormat="1" ht="65.25" customHeight="1">
      <c r="A1149" s="182">
        <v>1148</v>
      </c>
      <c r="B1149" s="185" t="s">
        <v>2637</v>
      </c>
      <c r="C1149" s="223" t="s">
        <v>241</v>
      </c>
      <c r="D1149" s="224" t="s">
        <v>11</v>
      </c>
      <c r="E1149" s="185"/>
      <c r="F1149" s="185" t="s">
        <v>6480</v>
      </c>
      <c r="G1149" s="185" t="s">
        <v>6177</v>
      </c>
      <c r="H1149" s="185">
        <v>89142715155</v>
      </c>
      <c r="I1149" s="121" t="s">
        <v>6178</v>
      </c>
      <c r="J1149" s="185" t="s">
        <v>5936</v>
      </c>
      <c r="K1149" s="185"/>
      <c r="L1149" s="124"/>
      <c r="M1149" s="125"/>
      <c r="N1149" s="125"/>
      <c r="O1149" s="125"/>
      <c r="P1149" s="125"/>
      <c r="Q1149" s="125"/>
      <c r="R1149" s="125"/>
      <c r="S1149" s="125"/>
      <c r="T1149" s="125"/>
      <c r="U1149" s="125"/>
      <c r="V1149" s="125"/>
      <c r="W1149" s="125"/>
    </row>
    <row r="1150" spans="1:23" s="25" customFormat="1" ht="65.25" customHeight="1">
      <c r="A1150" s="182">
        <v>1149</v>
      </c>
      <c r="B1150" s="185" t="s">
        <v>2637</v>
      </c>
      <c r="C1150" s="223" t="s">
        <v>241</v>
      </c>
      <c r="D1150" s="224" t="s">
        <v>11</v>
      </c>
      <c r="E1150" s="185"/>
      <c r="F1150" s="185" t="s">
        <v>6481</v>
      </c>
      <c r="G1150" s="185" t="s">
        <v>6177</v>
      </c>
      <c r="H1150" s="185">
        <v>89142715155</v>
      </c>
      <c r="I1150" s="121" t="s">
        <v>6178</v>
      </c>
      <c r="J1150" s="185" t="s">
        <v>5937</v>
      </c>
      <c r="K1150" s="185"/>
      <c r="L1150" s="124"/>
      <c r="M1150" s="125"/>
      <c r="N1150" s="125"/>
      <c r="O1150" s="125"/>
      <c r="P1150" s="125"/>
      <c r="Q1150" s="125"/>
      <c r="R1150" s="125"/>
      <c r="S1150" s="125"/>
      <c r="T1150" s="125"/>
      <c r="U1150" s="125"/>
      <c r="V1150" s="125"/>
      <c r="W1150" s="125"/>
    </row>
    <row r="1151" spans="1:23" s="25" customFormat="1" ht="65.25" customHeight="1">
      <c r="A1151" s="182">
        <v>1150</v>
      </c>
      <c r="B1151" s="185" t="s">
        <v>2637</v>
      </c>
      <c r="C1151" s="223" t="s">
        <v>241</v>
      </c>
      <c r="D1151" s="224" t="s">
        <v>11</v>
      </c>
      <c r="E1151" s="185"/>
      <c r="F1151" s="185" t="s">
        <v>6482</v>
      </c>
      <c r="G1151" s="185" t="s">
        <v>6177</v>
      </c>
      <c r="H1151" s="185">
        <v>89142715155</v>
      </c>
      <c r="I1151" s="121" t="s">
        <v>6178</v>
      </c>
      <c r="J1151" s="185" t="s">
        <v>5937</v>
      </c>
      <c r="K1151" s="185"/>
      <c r="L1151" s="124"/>
      <c r="M1151" s="125"/>
      <c r="N1151" s="125"/>
      <c r="O1151" s="125"/>
      <c r="P1151" s="125"/>
      <c r="Q1151" s="125"/>
      <c r="R1151" s="125"/>
      <c r="S1151" s="125"/>
      <c r="T1151" s="125"/>
      <c r="U1151" s="125"/>
      <c r="V1151" s="125"/>
      <c r="W1151" s="125"/>
    </row>
    <row r="1152" spans="1:23" s="25" customFormat="1" ht="65.25" customHeight="1">
      <c r="A1152" s="182">
        <v>1151</v>
      </c>
      <c r="B1152" s="185" t="s">
        <v>2637</v>
      </c>
      <c r="C1152" s="223" t="s">
        <v>241</v>
      </c>
      <c r="D1152" s="224" t="s">
        <v>11</v>
      </c>
      <c r="E1152" s="185"/>
      <c r="F1152" s="185" t="s">
        <v>6483</v>
      </c>
      <c r="G1152" s="185" t="s">
        <v>6177</v>
      </c>
      <c r="H1152" s="185">
        <v>89142715155</v>
      </c>
      <c r="I1152" s="121" t="s">
        <v>6178</v>
      </c>
      <c r="J1152" s="185" t="s">
        <v>5937</v>
      </c>
      <c r="K1152" s="185"/>
      <c r="L1152" s="124"/>
      <c r="M1152" s="125"/>
      <c r="N1152" s="125"/>
      <c r="O1152" s="125"/>
      <c r="P1152" s="125"/>
      <c r="Q1152" s="125"/>
      <c r="R1152" s="125"/>
      <c r="S1152" s="125"/>
      <c r="T1152" s="125"/>
      <c r="U1152" s="125"/>
      <c r="V1152" s="125"/>
      <c r="W1152" s="125"/>
    </row>
    <row r="1153" spans="1:23" s="25" customFormat="1" ht="65.25" customHeight="1">
      <c r="A1153" s="182">
        <v>1152</v>
      </c>
      <c r="B1153" s="185" t="s">
        <v>2637</v>
      </c>
      <c r="C1153" s="223" t="s">
        <v>241</v>
      </c>
      <c r="D1153" s="224" t="s">
        <v>11</v>
      </c>
      <c r="E1153" s="185"/>
      <c r="F1153" s="185" t="s">
        <v>5938</v>
      </c>
      <c r="G1153" s="185" t="s">
        <v>6177</v>
      </c>
      <c r="H1153" s="185">
        <v>89142715155</v>
      </c>
      <c r="I1153" s="121" t="s">
        <v>6178</v>
      </c>
      <c r="J1153" s="185" t="s">
        <v>5939</v>
      </c>
      <c r="K1153" s="185"/>
      <c r="L1153" s="124"/>
      <c r="M1153" s="125"/>
      <c r="N1153" s="125"/>
      <c r="O1153" s="125"/>
      <c r="P1153" s="125"/>
      <c r="Q1153" s="125"/>
      <c r="R1153" s="125"/>
      <c r="S1153" s="125"/>
      <c r="T1153" s="125"/>
      <c r="U1153" s="125"/>
      <c r="V1153" s="125"/>
      <c r="W1153" s="125"/>
    </row>
    <row r="1154" spans="1:23" s="25" customFormat="1" ht="65.25" customHeight="1">
      <c r="A1154" s="182">
        <v>1153</v>
      </c>
      <c r="B1154" s="185" t="s">
        <v>2637</v>
      </c>
      <c r="C1154" s="223" t="s">
        <v>241</v>
      </c>
      <c r="D1154" s="224" t="s">
        <v>11</v>
      </c>
      <c r="E1154" s="185"/>
      <c r="F1154" s="185" t="s">
        <v>5940</v>
      </c>
      <c r="G1154" s="185" t="s">
        <v>6177</v>
      </c>
      <c r="H1154" s="185">
        <v>89142715155</v>
      </c>
      <c r="I1154" s="121" t="s">
        <v>6178</v>
      </c>
      <c r="J1154" s="185" t="s">
        <v>5941</v>
      </c>
      <c r="K1154" s="185"/>
      <c r="L1154" s="124"/>
      <c r="M1154" s="125"/>
      <c r="N1154" s="125"/>
      <c r="O1154" s="125"/>
      <c r="P1154" s="125"/>
      <c r="Q1154" s="125"/>
      <c r="R1154" s="125"/>
      <c r="S1154" s="125"/>
      <c r="T1154" s="125"/>
      <c r="U1154" s="125"/>
      <c r="V1154" s="125"/>
      <c r="W1154" s="125"/>
    </row>
    <row r="1155" spans="1:23" s="25" customFormat="1" ht="65.25" customHeight="1">
      <c r="A1155" s="182">
        <v>1154</v>
      </c>
      <c r="B1155" s="185" t="s">
        <v>2637</v>
      </c>
      <c r="C1155" s="223" t="s">
        <v>241</v>
      </c>
      <c r="D1155" s="224" t="s">
        <v>11</v>
      </c>
      <c r="E1155" s="185"/>
      <c r="F1155" s="185" t="s">
        <v>5942</v>
      </c>
      <c r="G1155" s="185" t="s">
        <v>6177</v>
      </c>
      <c r="H1155" s="185">
        <v>89142715155</v>
      </c>
      <c r="I1155" s="121" t="s">
        <v>6178</v>
      </c>
      <c r="J1155" s="185" t="s">
        <v>5943</v>
      </c>
      <c r="K1155" s="185"/>
      <c r="L1155" s="124"/>
      <c r="M1155" s="125"/>
      <c r="N1155" s="125"/>
      <c r="O1155" s="125"/>
      <c r="P1155" s="125"/>
      <c r="Q1155" s="125"/>
      <c r="R1155" s="125"/>
      <c r="S1155" s="125"/>
      <c r="T1155" s="125"/>
      <c r="U1155" s="125"/>
      <c r="V1155" s="125"/>
      <c r="W1155" s="125"/>
    </row>
    <row r="1156" spans="1:23" s="25" customFormat="1" ht="65.25" customHeight="1">
      <c r="A1156" s="182">
        <v>1155</v>
      </c>
      <c r="B1156" s="185" t="s">
        <v>2637</v>
      </c>
      <c r="C1156" s="223" t="s">
        <v>241</v>
      </c>
      <c r="D1156" s="224" t="s">
        <v>11</v>
      </c>
      <c r="E1156" s="185"/>
      <c r="F1156" s="185" t="s">
        <v>5944</v>
      </c>
      <c r="G1156" s="185" t="s">
        <v>6177</v>
      </c>
      <c r="H1156" s="185">
        <v>89142715155</v>
      </c>
      <c r="I1156" s="121" t="s">
        <v>6178</v>
      </c>
      <c r="J1156" s="185" t="s">
        <v>5945</v>
      </c>
      <c r="K1156" s="185"/>
      <c r="L1156" s="124"/>
      <c r="M1156" s="125"/>
      <c r="N1156" s="125"/>
      <c r="O1156" s="125"/>
      <c r="P1156" s="125"/>
      <c r="Q1156" s="125"/>
      <c r="R1156" s="125"/>
      <c r="S1156" s="125"/>
      <c r="T1156" s="125"/>
      <c r="U1156" s="125"/>
      <c r="V1156" s="125"/>
      <c r="W1156" s="125"/>
    </row>
    <row r="1157" spans="1:23" s="25" customFormat="1" ht="65.25" customHeight="1">
      <c r="A1157" s="182">
        <v>1156</v>
      </c>
      <c r="B1157" s="185" t="s">
        <v>2637</v>
      </c>
      <c r="C1157" s="223" t="s">
        <v>241</v>
      </c>
      <c r="D1157" s="224" t="s">
        <v>11</v>
      </c>
      <c r="E1157" s="185"/>
      <c r="F1157" s="185" t="s">
        <v>5946</v>
      </c>
      <c r="G1157" s="185" t="s">
        <v>6177</v>
      </c>
      <c r="H1157" s="185">
        <v>89142715155</v>
      </c>
      <c r="I1157" s="121" t="s">
        <v>6178</v>
      </c>
      <c r="J1157" s="185" t="s">
        <v>5947</v>
      </c>
      <c r="K1157" s="185"/>
      <c r="L1157" s="124"/>
      <c r="M1157" s="125"/>
      <c r="N1157" s="125"/>
      <c r="O1157" s="125"/>
      <c r="P1157" s="125"/>
      <c r="Q1157" s="125"/>
      <c r="R1157" s="125"/>
      <c r="S1157" s="125"/>
      <c r="T1157" s="125"/>
      <c r="U1157" s="125"/>
      <c r="V1157" s="125"/>
      <c r="W1157" s="125"/>
    </row>
    <row r="1158" spans="1:23" s="25" customFormat="1" ht="65.25" customHeight="1">
      <c r="A1158" s="182">
        <v>1157</v>
      </c>
      <c r="B1158" s="185" t="s">
        <v>2637</v>
      </c>
      <c r="C1158" s="223" t="s">
        <v>241</v>
      </c>
      <c r="D1158" s="224" t="s">
        <v>11</v>
      </c>
      <c r="E1158" s="185"/>
      <c r="F1158" s="185" t="s">
        <v>5948</v>
      </c>
      <c r="G1158" s="185" t="s">
        <v>6177</v>
      </c>
      <c r="H1158" s="185">
        <v>89142715155</v>
      </c>
      <c r="I1158" s="121" t="s">
        <v>6178</v>
      </c>
      <c r="J1158" s="185" t="s">
        <v>5949</v>
      </c>
      <c r="K1158" s="185"/>
      <c r="L1158" s="124"/>
      <c r="M1158" s="125"/>
      <c r="N1158" s="125"/>
      <c r="O1158" s="125"/>
      <c r="P1158" s="125"/>
      <c r="Q1158" s="125"/>
      <c r="R1158" s="125"/>
      <c r="S1158" s="125"/>
      <c r="T1158" s="125"/>
      <c r="U1158" s="125"/>
      <c r="V1158" s="125"/>
      <c r="W1158" s="125"/>
    </row>
    <row r="1159" spans="1:23" s="25" customFormat="1" ht="65.25" customHeight="1">
      <c r="A1159" s="182">
        <v>1158</v>
      </c>
      <c r="B1159" s="185" t="s">
        <v>2637</v>
      </c>
      <c r="C1159" s="223" t="s">
        <v>241</v>
      </c>
      <c r="D1159" s="224" t="s">
        <v>11</v>
      </c>
      <c r="E1159" s="185"/>
      <c r="F1159" s="185" t="s">
        <v>5950</v>
      </c>
      <c r="G1159" s="185" t="s">
        <v>6177</v>
      </c>
      <c r="H1159" s="185">
        <v>89142715155</v>
      </c>
      <c r="I1159" s="121" t="s">
        <v>6178</v>
      </c>
      <c r="J1159" s="185" t="s">
        <v>5951</v>
      </c>
      <c r="K1159" s="185"/>
      <c r="L1159" s="124"/>
      <c r="M1159" s="125"/>
      <c r="N1159" s="125"/>
      <c r="O1159" s="125"/>
      <c r="P1159" s="125"/>
      <c r="Q1159" s="125"/>
      <c r="R1159" s="125"/>
      <c r="S1159" s="125"/>
      <c r="T1159" s="125"/>
      <c r="U1159" s="125"/>
      <c r="V1159" s="125"/>
      <c r="W1159" s="125"/>
    </row>
    <row r="1160" spans="1:23" s="25" customFormat="1" ht="65.25" customHeight="1">
      <c r="A1160" s="182">
        <v>1159</v>
      </c>
      <c r="B1160" s="185" t="s">
        <v>2637</v>
      </c>
      <c r="C1160" s="223" t="s">
        <v>241</v>
      </c>
      <c r="D1160" s="224" t="s">
        <v>11</v>
      </c>
      <c r="E1160" s="185"/>
      <c r="F1160" s="185" t="s">
        <v>5952</v>
      </c>
      <c r="G1160" s="185" t="s">
        <v>6177</v>
      </c>
      <c r="H1160" s="185">
        <v>89142715155</v>
      </c>
      <c r="I1160" s="121" t="s">
        <v>6178</v>
      </c>
      <c r="J1160" s="185" t="s">
        <v>5953</v>
      </c>
      <c r="K1160" s="185"/>
      <c r="L1160" s="124"/>
      <c r="M1160" s="125"/>
      <c r="N1160" s="125"/>
      <c r="O1160" s="125"/>
      <c r="P1160" s="125"/>
      <c r="Q1160" s="125"/>
      <c r="R1160" s="125"/>
      <c r="S1160" s="125"/>
      <c r="T1160" s="125"/>
      <c r="U1160" s="125"/>
      <c r="V1160" s="125"/>
      <c r="W1160" s="125"/>
    </row>
    <row r="1161" spans="1:23" s="25" customFormat="1" ht="65.25" customHeight="1">
      <c r="A1161" s="182">
        <v>1160</v>
      </c>
      <c r="B1161" s="185" t="s">
        <v>2637</v>
      </c>
      <c r="C1161" s="223" t="s">
        <v>241</v>
      </c>
      <c r="D1161" s="224" t="s">
        <v>11</v>
      </c>
      <c r="E1161" s="185"/>
      <c r="F1161" s="185" t="s">
        <v>5954</v>
      </c>
      <c r="G1161" s="185" t="s">
        <v>6177</v>
      </c>
      <c r="H1161" s="185">
        <v>89142715155</v>
      </c>
      <c r="I1161" s="121" t="s">
        <v>6178</v>
      </c>
      <c r="J1161" s="185" t="s">
        <v>5955</v>
      </c>
      <c r="K1161" s="185"/>
      <c r="L1161" s="124"/>
      <c r="M1161" s="125"/>
      <c r="N1161" s="125"/>
      <c r="O1161" s="125"/>
      <c r="P1161" s="125"/>
      <c r="Q1161" s="125"/>
      <c r="R1161" s="125"/>
      <c r="S1161" s="125"/>
      <c r="T1161" s="125"/>
      <c r="U1161" s="125"/>
      <c r="V1161" s="125"/>
      <c r="W1161" s="125"/>
    </row>
    <row r="1162" spans="1:23" s="25" customFormat="1" ht="65.25" customHeight="1">
      <c r="A1162" s="182">
        <v>1161</v>
      </c>
      <c r="B1162" s="185" t="s">
        <v>2637</v>
      </c>
      <c r="C1162" s="223" t="s">
        <v>241</v>
      </c>
      <c r="D1162" s="224" t="s">
        <v>11</v>
      </c>
      <c r="E1162" s="185"/>
      <c r="F1162" s="185" t="s">
        <v>5956</v>
      </c>
      <c r="G1162" s="185" t="s">
        <v>6177</v>
      </c>
      <c r="H1162" s="185">
        <v>89142715155</v>
      </c>
      <c r="I1162" s="121" t="s">
        <v>6178</v>
      </c>
      <c r="J1162" s="185" t="s">
        <v>5957</v>
      </c>
      <c r="K1162" s="185"/>
      <c r="L1162" s="124"/>
      <c r="M1162" s="125"/>
      <c r="N1162" s="125"/>
      <c r="O1162" s="125"/>
      <c r="P1162" s="125"/>
      <c r="Q1162" s="125"/>
      <c r="R1162" s="125"/>
      <c r="S1162" s="125"/>
      <c r="T1162" s="125"/>
      <c r="U1162" s="125"/>
      <c r="V1162" s="125"/>
      <c r="W1162" s="125"/>
    </row>
    <row r="1163" spans="1:23" s="25" customFormat="1" ht="65.25" customHeight="1">
      <c r="A1163" s="182">
        <v>1162</v>
      </c>
      <c r="B1163" s="185" t="s">
        <v>2637</v>
      </c>
      <c r="C1163" s="223" t="s">
        <v>241</v>
      </c>
      <c r="D1163" s="224" t="s">
        <v>11</v>
      </c>
      <c r="E1163" s="185"/>
      <c r="F1163" s="185" t="s">
        <v>5958</v>
      </c>
      <c r="G1163" s="185" t="s">
        <v>6177</v>
      </c>
      <c r="H1163" s="185">
        <v>89142715155</v>
      </c>
      <c r="I1163" s="121" t="s">
        <v>6178</v>
      </c>
      <c r="J1163" s="185" t="s">
        <v>5959</v>
      </c>
      <c r="K1163" s="185"/>
      <c r="L1163" s="124"/>
      <c r="M1163" s="125"/>
      <c r="N1163" s="125"/>
      <c r="O1163" s="125"/>
      <c r="P1163" s="125"/>
      <c r="Q1163" s="125"/>
      <c r="R1163" s="125"/>
      <c r="S1163" s="125"/>
      <c r="T1163" s="125"/>
      <c r="U1163" s="125"/>
      <c r="V1163" s="125"/>
      <c r="W1163" s="125"/>
    </row>
    <row r="1164" spans="1:23" s="25" customFormat="1" ht="65.25" customHeight="1">
      <c r="A1164" s="182">
        <v>1163</v>
      </c>
      <c r="B1164" s="185" t="s">
        <v>2637</v>
      </c>
      <c r="C1164" s="223" t="s">
        <v>241</v>
      </c>
      <c r="D1164" s="224" t="s">
        <v>11</v>
      </c>
      <c r="E1164" s="185"/>
      <c r="F1164" s="185" t="s">
        <v>5960</v>
      </c>
      <c r="G1164" s="185" t="s">
        <v>6177</v>
      </c>
      <c r="H1164" s="185">
        <v>89142715155</v>
      </c>
      <c r="I1164" s="121" t="s">
        <v>6178</v>
      </c>
      <c r="J1164" s="185" t="s">
        <v>5961</v>
      </c>
      <c r="K1164" s="185"/>
      <c r="L1164" s="124"/>
      <c r="M1164" s="125"/>
      <c r="N1164" s="125"/>
      <c r="O1164" s="125"/>
      <c r="P1164" s="125"/>
      <c r="Q1164" s="125"/>
      <c r="R1164" s="125"/>
      <c r="S1164" s="125"/>
      <c r="T1164" s="125"/>
      <c r="U1164" s="125"/>
      <c r="V1164" s="125"/>
      <c r="W1164" s="125"/>
    </row>
    <row r="1165" spans="1:23" s="25" customFormat="1" ht="65.25" customHeight="1">
      <c r="A1165" s="182">
        <v>1164</v>
      </c>
      <c r="B1165" s="185" t="s">
        <v>2637</v>
      </c>
      <c r="C1165" s="223" t="s">
        <v>241</v>
      </c>
      <c r="D1165" s="224" t="s">
        <v>11</v>
      </c>
      <c r="E1165" s="185"/>
      <c r="F1165" s="185" t="s">
        <v>5962</v>
      </c>
      <c r="G1165" s="185" t="s">
        <v>6177</v>
      </c>
      <c r="H1165" s="185">
        <v>89142715155</v>
      </c>
      <c r="I1165" s="121" t="s">
        <v>6178</v>
      </c>
      <c r="J1165" s="185" t="s">
        <v>5963</v>
      </c>
      <c r="K1165" s="185"/>
      <c r="L1165" s="124"/>
      <c r="M1165" s="125"/>
      <c r="N1165" s="125"/>
      <c r="O1165" s="125"/>
      <c r="P1165" s="125"/>
      <c r="Q1165" s="125"/>
      <c r="R1165" s="125"/>
      <c r="S1165" s="125"/>
      <c r="T1165" s="125"/>
      <c r="U1165" s="125"/>
      <c r="V1165" s="125"/>
      <c r="W1165" s="125"/>
    </row>
    <row r="1166" spans="1:23" s="25" customFormat="1" ht="65.25" customHeight="1">
      <c r="A1166" s="182">
        <v>1165</v>
      </c>
      <c r="B1166" s="185" t="s">
        <v>2637</v>
      </c>
      <c r="C1166" s="223" t="s">
        <v>241</v>
      </c>
      <c r="D1166" s="224" t="s">
        <v>11</v>
      </c>
      <c r="E1166" s="185"/>
      <c r="F1166" s="185" t="s">
        <v>5964</v>
      </c>
      <c r="G1166" s="185" t="s">
        <v>6177</v>
      </c>
      <c r="H1166" s="185">
        <v>89142715155</v>
      </c>
      <c r="I1166" s="121" t="s">
        <v>6178</v>
      </c>
      <c r="J1166" s="185" t="s">
        <v>5965</v>
      </c>
      <c r="K1166" s="185"/>
      <c r="L1166" s="124"/>
      <c r="M1166" s="125"/>
      <c r="N1166" s="125"/>
      <c r="O1166" s="125"/>
      <c r="P1166" s="125"/>
      <c r="Q1166" s="125"/>
      <c r="R1166" s="125"/>
      <c r="S1166" s="125"/>
      <c r="T1166" s="125"/>
      <c r="U1166" s="125"/>
      <c r="V1166" s="125"/>
      <c r="W1166" s="125"/>
    </row>
    <row r="1167" spans="1:23" s="25" customFormat="1" ht="65.25" customHeight="1">
      <c r="A1167" s="182">
        <v>1166</v>
      </c>
      <c r="B1167" s="185" t="s">
        <v>2637</v>
      </c>
      <c r="C1167" s="223" t="s">
        <v>241</v>
      </c>
      <c r="D1167" s="224" t="s">
        <v>11</v>
      </c>
      <c r="E1167" s="185"/>
      <c r="F1167" s="185" t="s">
        <v>5966</v>
      </c>
      <c r="G1167" s="185" t="s">
        <v>6177</v>
      </c>
      <c r="H1167" s="185">
        <v>89142715155</v>
      </c>
      <c r="I1167" s="121" t="s">
        <v>6178</v>
      </c>
      <c r="J1167" s="185" t="s">
        <v>5967</v>
      </c>
      <c r="K1167" s="185"/>
      <c r="L1167" s="124"/>
      <c r="M1167" s="125"/>
      <c r="N1167" s="125"/>
      <c r="O1167" s="125"/>
      <c r="P1167" s="125"/>
      <c r="Q1167" s="125"/>
      <c r="R1167" s="125"/>
      <c r="S1167" s="125"/>
      <c r="T1167" s="125"/>
      <c r="U1167" s="125"/>
      <c r="V1167" s="125"/>
      <c r="W1167" s="125"/>
    </row>
    <row r="1168" spans="1:23" s="25" customFormat="1" ht="65.25" customHeight="1">
      <c r="A1168" s="182">
        <v>1167</v>
      </c>
      <c r="B1168" s="185" t="s">
        <v>2637</v>
      </c>
      <c r="C1168" s="223" t="s">
        <v>241</v>
      </c>
      <c r="D1168" s="224" t="s">
        <v>11</v>
      </c>
      <c r="E1168" s="185"/>
      <c r="F1168" s="185" t="s">
        <v>5968</v>
      </c>
      <c r="G1168" s="185" t="s">
        <v>6177</v>
      </c>
      <c r="H1168" s="185">
        <v>89142715155</v>
      </c>
      <c r="I1168" s="121" t="s">
        <v>6178</v>
      </c>
      <c r="J1168" s="185" t="s">
        <v>5969</v>
      </c>
      <c r="K1168" s="185"/>
      <c r="L1168" s="124"/>
      <c r="M1168" s="125"/>
      <c r="N1168" s="125"/>
      <c r="O1168" s="125"/>
      <c r="P1168" s="125"/>
      <c r="Q1168" s="125"/>
      <c r="R1168" s="125"/>
      <c r="S1168" s="125"/>
      <c r="T1168" s="125"/>
      <c r="U1168" s="125"/>
      <c r="V1168" s="125"/>
      <c r="W1168" s="125"/>
    </row>
    <row r="1169" spans="1:23" s="25" customFormat="1" ht="65.25" customHeight="1">
      <c r="A1169" s="182">
        <v>1168</v>
      </c>
      <c r="B1169" s="185" t="s">
        <v>2637</v>
      </c>
      <c r="C1169" s="223" t="s">
        <v>241</v>
      </c>
      <c r="D1169" s="224" t="s">
        <v>11</v>
      </c>
      <c r="E1169" s="185"/>
      <c r="F1169" s="185" t="s">
        <v>5971</v>
      </c>
      <c r="G1169" s="185" t="s">
        <v>6177</v>
      </c>
      <c r="H1169" s="185">
        <v>89142715155</v>
      </c>
      <c r="I1169" s="121" t="s">
        <v>6178</v>
      </c>
      <c r="J1169" s="185" t="s">
        <v>5970</v>
      </c>
      <c r="K1169" s="185"/>
      <c r="L1169" s="124"/>
      <c r="M1169" s="125"/>
      <c r="N1169" s="125"/>
      <c r="O1169" s="125"/>
      <c r="P1169" s="125"/>
      <c r="Q1169" s="125"/>
      <c r="R1169" s="125"/>
      <c r="S1169" s="125"/>
      <c r="T1169" s="125"/>
      <c r="U1169" s="125"/>
      <c r="V1169" s="125"/>
      <c r="W1169" s="125"/>
    </row>
    <row r="1170" spans="1:23" s="25" customFormat="1" ht="65.25" customHeight="1">
      <c r="A1170" s="182">
        <v>1169</v>
      </c>
      <c r="B1170" s="185" t="s">
        <v>2637</v>
      </c>
      <c r="C1170" s="223" t="s">
        <v>241</v>
      </c>
      <c r="D1170" s="224" t="s">
        <v>11</v>
      </c>
      <c r="E1170" s="185"/>
      <c r="F1170" s="185" t="s">
        <v>5972</v>
      </c>
      <c r="G1170" s="185" t="s">
        <v>6177</v>
      </c>
      <c r="H1170" s="185">
        <v>89142715155</v>
      </c>
      <c r="I1170" s="121" t="s">
        <v>6178</v>
      </c>
      <c r="J1170" s="185" t="s">
        <v>5973</v>
      </c>
      <c r="K1170" s="185"/>
      <c r="L1170" s="124"/>
      <c r="M1170" s="125"/>
      <c r="N1170" s="125"/>
      <c r="O1170" s="125"/>
      <c r="P1170" s="125"/>
      <c r="Q1170" s="125"/>
      <c r="R1170" s="125"/>
      <c r="S1170" s="125"/>
      <c r="T1170" s="125"/>
      <c r="U1170" s="125"/>
      <c r="V1170" s="125"/>
      <c r="W1170" s="125"/>
    </row>
    <row r="1171" spans="1:23" s="25" customFormat="1" ht="65.25" customHeight="1">
      <c r="A1171" s="182">
        <v>1170</v>
      </c>
      <c r="B1171" s="185" t="s">
        <v>2637</v>
      </c>
      <c r="C1171" s="223" t="s">
        <v>241</v>
      </c>
      <c r="D1171" s="224" t="s">
        <v>11</v>
      </c>
      <c r="E1171" s="185"/>
      <c r="F1171" s="185" t="s">
        <v>5974</v>
      </c>
      <c r="G1171" s="185" t="s">
        <v>6177</v>
      </c>
      <c r="H1171" s="185">
        <v>89142715155</v>
      </c>
      <c r="I1171" s="121" t="s">
        <v>6178</v>
      </c>
      <c r="J1171" s="185" t="s">
        <v>5975</v>
      </c>
      <c r="K1171" s="185"/>
      <c r="L1171" s="124"/>
      <c r="M1171" s="125"/>
      <c r="N1171" s="125"/>
      <c r="O1171" s="125"/>
      <c r="P1171" s="125"/>
      <c r="Q1171" s="125"/>
      <c r="R1171" s="125"/>
      <c r="S1171" s="125"/>
      <c r="T1171" s="125"/>
      <c r="U1171" s="125"/>
      <c r="V1171" s="125"/>
      <c r="W1171" s="125"/>
    </row>
    <row r="1172" spans="1:23" s="25" customFormat="1" ht="65.25" customHeight="1">
      <c r="A1172" s="182">
        <v>1171</v>
      </c>
      <c r="B1172" s="185" t="s">
        <v>2637</v>
      </c>
      <c r="C1172" s="223" t="s">
        <v>241</v>
      </c>
      <c r="D1172" s="224" t="s">
        <v>11</v>
      </c>
      <c r="E1172" s="185"/>
      <c r="F1172" s="185" t="s">
        <v>5976</v>
      </c>
      <c r="G1172" s="185" t="s">
        <v>6177</v>
      </c>
      <c r="H1172" s="185">
        <v>89142715155</v>
      </c>
      <c r="I1172" s="121" t="s">
        <v>6178</v>
      </c>
      <c r="J1172" s="185" t="s">
        <v>5977</v>
      </c>
      <c r="K1172" s="185"/>
      <c r="L1172" s="124"/>
      <c r="M1172" s="125"/>
      <c r="N1172" s="125"/>
      <c r="O1172" s="125"/>
      <c r="P1172" s="125"/>
      <c r="Q1172" s="125"/>
      <c r="R1172" s="125"/>
      <c r="S1172" s="125"/>
      <c r="T1172" s="125"/>
      <c r="U1172" s="125"/>
      <c r="V1172" s="125"/>
      <c r="W1172" s="125"/>
    </row>
    <row r="1173" spans="1:23" s="25" customFormat="1" ht="65.25" customHeight="1">
      <c r="A1173" s="182">
        <v>1172</v>
      </c>
      <c r="B1173" s="185" t="s">
        <v>2637</v>
      </c>
      <c r="C1173" s="223" t="s">
        <v>241</v>
      </c>
      <c r="D1173" s="224" t="s">
        <v>11</v>
      </c>
      <c r="E1173" s="185"/>
      <c r="F1173" s="185" t="s">
        <v>5978</v>
      </c>
      <c r="G1173" s="185" t="s">
        <v>6177</v>
      </c>
      <c r="H1173" s="185">
        <v>89142715155</v>
      </c>
      <c r="I1173" s="121" t="s">
        <v>6178</v>
      </c>
      <c r="J1173" s="185" t="s">
        <v>5979</v>
      </c>
      <c r="K1173" s="185"/>
      <c r="L1173" s="124"/>
      <c r="M1173" s="125"/>
      <c r="N1173" s="125"/>
      <c r="O1173" s="125"/>
      <c r="P1173" s="125"/>
      <c r="Q1173" s="125"/>
      <c r="R1173" s="125"/>
      <c r="S1173" s="125"/>
      <c r="T1173" s="125"/>
      <c r="U1173" s="125"/>
      <c r="V1173" s="125"/>
      <c r="W1173" s="125"/>
    </row>
    <row r="1174" spans="1:23" s="25" customFormat="1" ht="65.25" customHeight="1">
      <c r="A1174" s="182">
        <v>1173</v>
      </c>
      <c r="B1174" s="185" t="s">
        <v>2637</v>
      </c>
      <c r="C1174" s="223" t="s">
        <v>241</v>
      </c>
      <c r="D1174" s="224" t="s">
        <v>11</v>
      </c>
      <c r="E1174" s="185"/>
      <c r="F1174" s="185" t="s">
        <v>5980</v>
      </c>
      <c r="G1174" s="185" t="s">
        <v>6177</v>
      </c>
      <c r="H1174" s="185">
        <v>89142715155</v>
      </c>
      <c r="I1174" s="121" t="s">
        <v>6178</v>
      </c>
      <c r="J1174" s="185" t="s">
        <v>5981</v>
      </c>
      <c r="K1174" s="185"/>
      <c r="L1174" s="124"/>
      <c r="M1174" s="125"/>
      <c r="N1174" s="125"/>
      <c r="O1174" s="125"/>
      <c r="P1174" s="125"/>
      <c r="Q1174" s="125"/>
      <c r="R1174" s="125"/>
      <c r="S1174" s="125"/>
      <c r="T1174" s="125"/>
      <c r="U1174" s="125"/>
      <c r="V1174" s="125"/>
      <c r="W1174" s="125"/>
    </row>
    <row r="1175" spans="1:23" s="25" customFormat="1" ht="65.25" customHeight="1">
      <c r="A1175" s="182">
        <v>1174</v>
      </c>
      <c r="B1175" s="185" t="s">
        <v>2637</v>
      </c>
      <c r="C1175" s="223" t="s">
        <v>241</v>
      </c>
      <c r="D1175" s="224" t="s">
        <v>11</v>
      </c>
      <c r="E1175" s="185"/>
      <c r="F1175" s="185" t="s">
        <v>5982</v>
      </c>
      <c r="G1175" s="185" t="s">
        <v>6177</v>
      </c>
      <c r="H1175" s="185">
        <v>89142715155</v>
      </c>
      <c r="I1175" s="121" t="s">
        <v>6178</v>
      </c>
      <c r="J1175" s="185" t="s">
        <v>5983</v>
      </c>
      <c r="K1175" s="185"/>
      <c r="L1175" s="124"/>
      <c r="M1175" s="125"/>
      <c r="N1175" s="125"/>
      <c r="O1175" s="125"/>
      <c r="P1175" s="125"/>
      <c r="Q1175" s="125"/>
      <c r="R1175" s="125"/>
      <c r="S1175" s="125"/>
      <c r="T1175" s="125"/>
      <c r="U1175" s="125"/>
      <c r="V1175" s="125"/>
      <c r="W1175" s="125"/>
    </row>
    <row r="1176" spans="1:23" s="25" customFormat="1" ht="65.25" customHeight="1">
      <c r="A1176" s="182">
        <v>1175</v>
      </c>
      <c r="B1176" s="185" t="s">
        <v>2637</v>
      </c>
      <c r="C1176" s="223" t="s">
        <v>241</v>
      </c>
      <c r="D1176" s="224" t="s">
        <v>11</v>
      </c>
      <c r="E1176" s="185"/>
      <c r="F1176" s="185" t="s">
        <v>5984</v>
      </c>
      <c r="G1176" s="185" t="s">
        <v>6177</v>
      </c>
      <c r="H1176" s="185">
        <v>89142715155</v>
      </c>
      <c r="I1176" s="121" t="s">
        <v>6178</v>
      </c>
      <c r="J1176" s="185" t="s">
        <v>5985</v>
      </c>
      <c r="K1176" s="185"/>
      <c r="L1176" s="124"/>
      <c r="M1176" s="125"/>
      <c r="N1176" s="125"/>
      <c r="O1176" s="125"/>
      <c r="P1176" s="125"/>
      <c r="Q1176" s="125"/>
      <c r="R1176" s="125"/>
      <c r="S1176" s="125"/>
      <c r="T1176" s="125"/>
      <c r="U1176" s="125"/>
      <c r="V1176" s="125"/>
      <c r="W1176" s="125"/>
    </row>
    <row r="1177" spans="1:23" s="25" customFormat="1" ht="65.25" customHeight="1">
      <c r="A1177" s="182">
        <v>1176</v>
      </c>
      <c r="B1177" s="185" t="s">
        <v>2637</v>
      </c>
      <c r="C1177" s="223" t="s">
        <v>241</v>
      </c>
      <c r="D1177" s="224" t="s">
        <v>11</v>
      </c>
      <c r="E1177" s="185"/>
      <c r="F1177" s="185" t="s">
        <v>5986</v>
      </c>
      <c r="G1177" s="185" t="s">
        <v>6177</v>
      </c>
      <c r="H1177" s="185">
        <v>89142715155</v>
      </c>
      <c r="I1177" s="121" t="s">
        <v>6178</v>
      </c>
      <c r="J1177" s="185" t="s">
        <v>5987</v>
      </c>
      <c r="K1177" s="185"/>
      <c r="L1177" s="124"/>
      <c r="M1177" s="125"/>
      <c r="N1177" s="125"/>
      <c r="O1177" s="125"/>
      <c r="P1177" s="125"/>
      <c r="Q1177" s="125"/>
      <c r="R1177" s="125"/>
      <c r="S1177" s="125"/>
      <c r="T1177" s="125"/>
      <c r="U1177" s="125"/>
      <c r="V1177" s="125"/>
      <c r="W1177" s="125"/>
    </row>
    <row r="1178" spans="1:23" s="25" customFormat="1" ht="65.25" customHeight="1">
      <c r="A1178" s="182">
        <v>1177</v>
      </c>
      <c r="B1178" s="185" t="s">
        <v>2637</v>
      </c>
      <c r="C1178" s="223" t="s">
        <v>241</v>
      </c>
      <c r="D1178" s="224" t="s">
        <v>11</v>
      </c>
      <c r="E1178" s="185"/>
      <c r="F1178" s="185" t="s">
        <v>5988</v>
      </c>
      <c r="G1178" s="185" t="s">
        <v>6177</v>
      </c>
      <c r="H1178" s="185">
        <v>89142715155</v>
      </c>
      <c r="I1178" s="121" t="s">
        <v>6178</v>
      </c>
      <c r="J1178" s="185" t="s">
        <v>5989</v>
      </c>
      <c r="K1178" s="185"/>
      <c r="L1178" s="124"/>
      <c r="M1178" s="125"/>
      <c r="N1178" s="125"/>
      <c r="O1178" s="125"/>
      <c r="P1178" s="125"/>
      <c r="Q1178" s="125"/>
      <c r="R1178" s="125"/>
      <c r="S1178" s="125"/>
      <c r="T1178" s="125"/>
      <c r="U1178" s="125"/>
      <c r="V1178" s="125"/>
      <c r="W1178" s="125"/>
    </row>
    <row r="1179" spans="1:23" s="25" customFormat="1" ht="65.25" customHeight="1">
      <c r="A1179" s="182">
        <v>1178</v>
      </c>
      <c r="B1179" s="185" t="s">
        <v>2637</v>
      </c>
      <c r="C1179" s="223" t="s">
        <v>241</v>
      </c>
      <c r="D1179" s="224" t="s">
        <v>11</v>
      </c>
      <c r="E1179" s="185"/>
      <c r="F1179" s="185" t="s">
        <v>5990</v>
      </c>
      <c r="G1179" s="185" t="s">
        <v>6177</v>
      </c>
      <c r="H1179" s="185">
        <v>89142715155</v>
      </c>
      <c r="I1179" s="121" t="s">
        <v>6178</v>
      </c>
      <c r="J1179" s="185" t="s">
        <v>5991</v>
      </c>
      <c r="K1179" s="185"/>
      <c r="L1179" s="124"/>
      <c r="M1179" s="125"/>
      <c r="N1179" s="125"/>
      <c r="O1179" s="125"/>
      <c r="P1179" s="125"/>
      <c r="Q1179" s="125"/>
      <c r="R1179" s="125"/>
      <c r="S1179" s="125"/>
      <c r="T1179" s="125"/>
      <c r="U1179" s="125"/>
      <c r="V1179" s="125"/>
      <c r="W1179" s="125"/>
    </row>
    <row r="1180" spans="1:23" s="25" customFormat="1" ht="65.25" customHeight="1">
      <c r="A1180" s="182">
        <v>1179</v>
      </c>
      <c r="B1180" s="185" t="s">
        <v>2637</v>
      </c>
      <c r="C1180" s="223" t="s">
        <v>241</v>
      </c>
      <c r="D1180" s="224" t="s">
        <v>11</v>
      </c>
      <c r="E1180" s="185"/>
      <c r="F1180" s="185" t="s">
        <v>5992</v>
      </c>
      <c r="G1180" s="185" t="s">
        <v>6177</v>
      </c>
      <c r="H1180" s="185">
        <v>89142715155</v>
      </c>
      <c r="I1180" s="121" t="s">
        <v>6178</v>
      </c>
      <c r="J1180" s="185" t="s">
        <v>5993</v>
      </c>
      <c r="K1180" s="185"/>
      <c r="L1180" s="124"/>
      <c r="M1180" s="125"/>
      <c r="N1180" s="125"/>
      <c r="O1180" s="125"/>
      <c r="P1180" s="125"/>
      <c r="Q1180" s="125"/>
      <c r="R1180" s="125"/>
      <c r="S1180" s="125"/>
      <c r="T1180" s="125"/>
      <c r="U1180" s="125"/>
      <c r="V1180" s="125"/>
      <c r="W1180" s="125"/>
    </row>
    <row r="1181" spans="1:23" s="25" customFormat="1" ht="65.25" customHeight="1">
      <c r="A1181" s="182">
        <v>1180</v>
      </c>
      <c r="B1181" s="185" t="s">
        <v>2637</v>
      </c>
      <c r="C1181" s="223" t="s">
        <v>241</v>
      </c>
      <c r="D1181" s="224" t="s">
        <v>11</v>
      </c>
      <c r="E1181" s="185"/>
      <c r="F1181" s="185" t="s">
        <v>5994</v>
      </c>
      <c r="G1181" s="185" t="s">
        <v>6177</v>
      </c>
      <c r="H1181" s="185">
        <v>89142715155</v>
      </c>
      <c r="I1181" s="121" t="s">
        <v>6178</v>
      </c>
      <c r="J1181" s="185" t="s">
        <v>5995</v>
      </c>
      <c r="K1181" s="185"/>
      <c r="L1181" s="124"/>
      <c r="M1181" s="125"/>
      <c r="N1181" s="125"/>
      <c r="O1181" s="125"/>
      <c r="P1181" s="125"/>
      <c r="Q1181" s="125"/>
      <c r="R1181" s="125"/>
      <c r="S1181" s="125"/>
      <c r="T1181" s="125"/>
      <c r="U1181" s="125"/>
      <c r="V1181" s="125"/>
      <c r="W1181" s="125"/>
    </row>
    <row r="1182" spans="1:23" s="25" customFormat="1" ht="65.25" customHeight="1">
      <c r="A1182" s="182">
        <v>1181</v>
      </c>
      <c r="B1182" s="185" t="s">
        <v>2637</v>
      </c>
      <c r="C1182" s="223" t="s">
        <v>241</v>
      </c>
      <c r="D1182" s="224" t="s">
        <v>11</v>
      </c>
      <c r="E1182" s="185"/>
      <c r="F1182" s="185" t="s">
        <v>5996</v>
      </c>
      <c r="G1182" s="185" t="s">
        <v>6177</v>
      </c>
      <c r="H1182" s="185">
        <v>89142715155</v>
      </c>
      <c r="I1182" s="121" t="s">
        <v>6178</v>
      </c>
      <c r="J1182" s="185" t="s">
        <v>5997</v>
      </c>
      <c r="K1182" s="185"/>
      <c r="L1182" s="124"/>
      <c r="M1182" s="125"/>
      <c r="N1182" s="125"/>
      <c r="O1182" s="125"/>
      <c r="P1182" s="125"/>
      <c r="Q1182" s="125"/>
      <c r="R1182" s="125"/>
      <c r="S1182" s="125"/>
      <c r="T1182" s="125"/>
      <c r="U1182" s="125"/>
      <c r="V1182" s="125"/>
      <c r="W1182" s="125"/>
    </row>
    <row r="1183" spans="1:23" s="25" customFormat="1" ht="65.25" customHeight="1">
      <c r="A1183" s="182">
        <v>1182</v>
      </c>
      <c r="B1183" s="185" t="s">
        <v>2637</v>
      </c>
      <c r="C1183" s="223" t="s">
        <v>241</v>
      </c>
      <c r="D1183" s="224" t="s">
        <v>11</v>
      </c>
      <c r="E1183" s="185"/>
      <c r="F1183" s="185" t="s">
        <v>5998</v>
      </c>
      <c r="G1183" s="185" t="s">
        <v>6177</v>
      </c>
      <c r="H1183" s="185">
        <v>89142715155</v>
      </c>
      <c r="I1183" s="121" t="s">
        <v>6178</v>
      </c>
      <c r="J1183" s="185" t="s">
        <v>5999</v>
      </c>
      <c r="K1183" s="185"/>
      <c r="L1183" s="124"/>
      <c r="M1183" s="125"/>
      <c r="N1183" s="125"/>
      <c r="O1183" s="125"/>
      <c r="P1183" s="125"/>
      <c r="Q1183" s="125"/>
      <c r="R1183" s="125"/>
      <c r="S1183" s="125"/>
      <c r="T1183" s="125"/>
      <c r="U1183" s="125"/>
      <c r="V1183" s="125"/>
      <c r="W1183" s="125"/>
    </row>
    <row r="1184" spans="1:23" s="25" customFormat="1" ht="65.25" customHeight="1">
      <c r="A1184" s="182">
        <v>1183</v>
      </c>
      <c r="B1184" s="185" t="s">
        <v>2637</v>
      </c>
      <c r="C1184" s="223" t="s">
        <v>241</v>
      </c>
      <c r="D1184" s="224" t="s">
        <v>11</v>
      </c>
      <c r="E1184" s="185"/>
      <c r="F1184" s="185" t="s">
        <v>6000</v>
      </c>
      <c r="G1184" s="185" t="s">
        <v>6177</v>
      </c>
      <c r="H1184" s="185">
        <v>89142715155</v>
      </c>
      <c r="I1184" s="121" t="s">
        <v>6178</v>
      </c>
      <c r="J1184" s="185" t="s">
        <v>6001</v>
      </c>
      <c r="K1184" s="185"/>
      <c r="L1184" s="124"/>
      <c r="M1184" s="125"/>
      <c r="N1184" s="125"/>
      <c r="O1184" s="125"/>
      <c r="P1184" s="125"/>
      <c r="Q1184" s="125"/>
      <c r="R1184" s="125"/>
      <c r="S1184" s="125"/>
      <c r="T1184" s="125"/>
      <c r="U1184" s="125"/>
      <c r="V1184" s="125"/>
      <c r="W1184" s="125"/>
    </row>
    <row r="1185" spans="1:23" s="25" customFormat="1" ht="65.25" customHeight="1">
      <c r="A1185" s="182">
        <v>1184</v>
      </c>
      <c r="B1185" s="185" t="s">
        <v>2637</v>
      </c>
      <c r="C1185" s="223" t="s">
        <v>241</v>
      </c>
      <c r="D1185" s="224" t="s">
        <v>11</v>
      </c>
      <c r="E1185" s="185"/>
      <c r="F1185" s="185" t="s">
        <v>6002</v>
      </c>
      <c r="G1185" s="185" t="s">
        <v>6177</v>
      </c>
      <c r="H1185" s="185">
        <v>89142715155</v>
      </c>
      <c r="I1185" s="121" t="s">
        <v>6178</v>
      </c>
      <c r="J1185" s="185" t="s">
        <v>6003</v>
      </c>
      <c r="K1185" s="185"/>
      <c r="L1185" s="124"/>
      <c r="M1185" s="125"/>
      <c r="N1185" s="125"/>
      <c r="O1185" s="125"/>
      <c r="P1185" s="125"/>
      <c r="Q1185" s="125"/>
      <c r="R1185" s="125"/>
      <c r="S1185" s="125"/>
      <c r="T1185" s="125"/>
      <c r="U1185" s="125"/>
      <c r="V1185" s="125"/>
      <c r="W1185" s="125"/>
    </row>
    <row r="1186" spans="1:23" s="25" customFormat="1" ht="65.25" customHeight="1">
      <c r="A1186" s="182">
        <v>1185</v>
      </c>
      <c r="B1186" s="185" t="s">
        <v>2637</v>
      </c>
      <c r="C1186" s="223" t="s">
        <v>241</v>
      </c>
      <c r="D1186" s="224" t="s">
        <v>11</v>
      </c>
      <c r="E1186" s="185"/>
      <c r="F1186" s="185" t="s">
        <v>6004</v>
      </c>
      <c r="G1186" s="185" t="s">
        <v>6177</v>
      </c>
      <c r="H1186" s="185">
        <v>89142715155</v>
      </c>
      <c r="I1186" s="121" t="s">
        <v>6178</v>
      </c>
      <c r="J1186" s="185" t="s">
        <v>6005</v>
      </c>
      <c r="K1186" s="185"/>
      <c r="L1186" s="124"/>
      <c r="M1186" s="125"/>
      <c r="N1186" s="125"/>
      <c r="O1186" s="125"/>
      <c r="P1186" s="125"/>
      <c r="Q1186" s="125"/>
      <c r="R1186" s="125"/>
      <c r="S1186" s="125"/>
      <c r="T1186" s="125"/>
      <c r="U1186" s="125"/>
      <c r="V1186" s="125"/>
      <c r="W1186" s="125"/>
    </row>
    <row r="1187" spans="1:23" s="25" customFormat="1" ht="65.25" customHeight="1">
      <c r="A1187" s="182">
        <v>1186</v>
      </c>
      <c r="B1187" s="185" t="s">
        <v>2637</v>
      </c>
      <c r="C1187" s="223" t="s">
        <v>241</v>
      </c>
      <c r="D1187" s="224" t="s">
        <v>11</v>
      </c>
      <c r="E1187" s="185"/>
      <c r="F1187" s="185" t="s">
        <v>6006</v>
      </c>
      <c r="G1187" s="185" t="s">
        <v>6177</v>
      </c>
      <c r="H1187" s="185">
        <v>89142715155</v>
      </c>
      <c r="I1187" s="121" t="s">
        <v>6178</v>
      </c>
      <c r="J1187" s="185" t="s">
        <v>6007</v>
      </c>
      <c r="K1187" s="185"/>
      <c r="L1187" s="124"/>
      <c r="M1187" s="125"/>
      <c r="N1187" s="125"/>
      <c r="O1187" s="125"/>
      <c r="P1187" s="125"/>
      <c r="Q1187" s="125"/>
      <c r="R1187" s="125"/>
      <c r="S1187" s="125"/>
      <c r="T1187" s="125"/>
      <c r="U1187" s="125"/>
      <c r="V1187" s="125"/>
      <c r="W1187" s="125"/>
    </row>
    <row r="1188" spans="1:23" s="25" customFormat="1" ht="65.25" customHeight="1">
      <c r="A1188" s="182">
        <v>1187</v>
      </c>
      <c r="B1188" s="185" t="s">
        <v>2637</v>
      </c>
      <c r="C1188" s="223" t="s">
        <v>241</v>
      </c>
      <c r="D1188" s="224" t="s">
        <v>11</v>
      </c>
      <c r="E1188" s="185"/>
      <c r="F1188" s="185" t="s">
        <v>6008</v>
      </c>
      <c r="G1188" s="185" t="s">
        <v>6177</v>
      </c>
      <c r="H1188" s="185">
        <v>89142715155</v>
      </c>
      <c r="I1188" s="121" t="s">
        <v>6178</v>
      </c>
      <c r="J1188" s="185" t="s">
        <v>6009</v>
      </c>
      <c r="K1188" s="185"/>
      <c r="L1188" s="124"/>
      <c r="M1188" s="125"/>
      <c r="N1188" s="125"/>
      <c r="O1188" s="125"/>
      <c r="P1188" s="125"/>
      <c r="Q1188" s="125"/>
      <c r="R1188" s="125"/>
      <c r="S1188" s="125"/>
      <c r="T1188" s="125"/>
      <c r="U1188" s="125"/>
      <c r="V1188" s="125"/>
      <c r="W1188" s="125"/>
    </row>
    <row r="1189" spans="1:23" s="25" customFormat="1" ht="65.25" customHeight="1">
      <c r="A1189" s="182">
        <v>1188</v>
      </c>
      <c r="B1189" s="185" t="s">
        <v>2637</v>
      </c>
      <c r="C1189" s="223" t="s">
        <v>241</v>
      </c>
      <c r="D1189" s="224" t="s">
        <v>11</v>
      </c>
      <c r="E1189" s="185"/>
      <c r="F1189" s="185" t="s">
        <v>6010</v>
      </c>
      <c r="G1189" s="185" t="s">
        <v>6177</v>
      </c>
      <c r="H1189" s="185">
        <v>89142715155</v>
      </c>
      <c r="I1189" s="121" t="s">
        <v>6178</v>
      </c>
      <c r="J1189" s="185" t="s">
        <v>6011</v>
      </c>
      <c r="K1189" s="185"/>
      <c r="L1189" s="124"/>
      <c r="M1189" s="125"/>
      <c r="N1189" s="125"/>
      <c r="O1189" s="125"/>
      <c r="P1189" s="125"/>
      <c r="Q1189" s="125"/>
      <c r="R1189" s="125"/>
      <c r="S1189" s="125"/>
      <c r="T1189" s="125"/>
      <c r="U1189" s="125"/>
      <c r="V1189" s="125"/>
      <c r="W1189" s="125"/>
    </row>
    <row r="1190" spans="1:23" s="25" customFormat="1" ht="65.25" customHeight="1">
      <c r="A1190" s="182">
        <v>1189</v>
      </c>
      <c r="B1190" s="185" t="s">
        <v>2637</v>
      </c>
      <c r="C1190" s="223" t="s">
        <v>241</v>
      </c>
      <c r="D1190" s="224" t="s">
        <v>11</v>
      </c>
      <c r="E1190" s="185"/>
      <c r="F1190" s="185" t="s">
        <v>6013</v>
      </c>
      <c r="G1190" s="185" t="s">
        <v>6177</v>
      </c>
      <c r="H1190" s="185">
        <v>89142715155</v>
      </c>
      <c r="I1190" s="121" t="s">
        <v>6178</v>
      </c>
      <c r="J1190" s="185" t="s">
        <v>6012</v>
      </c>
      <c r="K1190" s="185"/>
      <c r="L1190" s="124"/>
      <c r="M1190" s="125"/>
      <c r="N1190" s="125"/>
      <c r="O1190" s="125"/>
      <c r="P1190" s="125"/>
      <c r="Q1190" s="125"/>
      <c r="R1190" s="125"/>
      <c r="S1190" s="125"/>
      <c r="T1190" s="125"/>
      <c r="U1190" s="125"/>
      <c r="V1190" s="125"/>
      <c r="W1190" s="125"/>
    </row>
    <row r="1191" spans="1:23" s="25" customFormat="1" ht="65.25" customHeight="1">
      <c r="A1191" s="182">
        <v>1190</v>
      </c>
      <c r="B1191" s="185" t="s">
        <v>2637</v>
      </c>
      <c r="C1191" s="223" t="s">
        <v>241</v>
      </c>
      <c r="D1191" s="224" t="s">
        <v>11</v>
      </c>
      <c r="E1191" s="185"/>
      <c r="F1191" s="185" t="s">
        <v>6014</v>
      </c>
      <c r="G1191" s="185" t="s">
        <v>6177</v>
      </c>
      <c r="H1191" s="185">
        <v>89142715155</v>
      </c>
      <c r="I1191" s="121" t="s">
        <v>6178</v>
      </c>
      <c r="J1191" s="185" t="s">
        <v>6015</v>
      </c>
      <c r="K1191" s="185"/>
      <c r="L1191" s="124"/>
      <c r="M1191" s="125"/>
      <c r="N1191" s="125"/>
      <c r="O1191" s="125"/>
      <c r="P1191" s="125"/>
      <c r="Q1191" s="125"/>
      <c r="R1191" s="125"/>
      <c r="S1191" s="125"/>
      <c r="T1191" s="125"/>
      <c r="U1191" s="125"/>
      <c r="V1191" s="125"/>
      <c r="W1191" s="125"/>
    </row>
    <row r="1192" spans="1:23" s="25" customFormat="1" ht="65.25" customHeight="1">
      <c r="A1192" s="182">
        <v>1191</v>
      </c>
      <c r="B1192" s="185" t="s">
        <v>2637</v>
      </c>
      <c r="C1192" s="223" t="s">
        <v>241</v>
      </c>
      <c r="D1192" s="224" t="s">
        <v>11</v>
      </c>
      <c r="E1192" s="185"/>
      <c r="F1192" s="185" t="s">
        <v>6016</v>
      </c>
      <c r="G1192" s="185" t="s">
        <v>6177</v>
      </c>
      <c r="H1192" s="185">
        <v>89142715155</v>
      </c>
      <c r="I1192" s="121" t="s">
        <v>6178</v>
      </c>
      <c r="J1192" s="185" t="s">
        <v>6017</v>
      </c>
      <c r="K1192" s="185"/>
      <c r="L1192" s="124"/>
      <c r="M1192" s="125"/>
      <c r="N1192" s="125"/>
      <c r="O1192" s="125"/>
      <c r="P1192" s="125"/>
      <c r="Q1192" s="125"/>
      <c r="R1192" s="125"/>
      <c r="S1192" s="125"/>
      <c r="T1192" s="125"/>
      <c r="U1192" s="125"/>
      <c r="V1192" s="125"/>
      <c r="W1192" s="125"/>
    </row>
    <row r="1193" spans="1:23" s="25" customFormat="1" ht="65.25" customHeight="1">
      <c r="A1193" s="182">
        <v>1192</v>
      </c>
      <c r="B1193" s="185" t="s">
        <v>2637</v>
      </c>
      <c r="C1193" s="223" t="s">
        <v>241</v>
      </c>
      <c r="D1193" s="224" t="s">
        <v>11</v>
      </c>
      <c r="E1193" s="185"/>
      <c r="F1193" s="185" t="s">
        <v>6018</v>
      </c>
      <c r="G1193" s="185" t="s">
        <v>6177</v>
      </c>
      <c r="H1193" s="185">
        <v>89142715155</v>
      </c>
      <c r="I1193" s="121" t="s">
        <v>6178</v>
      </c>
      <c r="J1193" s="185" t="s">
        <v>6019</v>
      </c>
      <c r="K1193" s="185"/>
      <c r="L1193" s="124"/>
      <c r="M1193" s="125"/>
      <c r="N1193" s="125"/>
      <c r="O1193" s="125"/>
      <c r="P1193" s="125"/>
      <c r="Q1193" s="125"/>
      <c r="R1193" s="125"/>
      <c r="S1193" s="125"/>
      <c r="T1193" s="125"/>
      <c r="U1193" s="125"/>
      <c r="V1193" s="125"/>
      <c r="W1193" s="125"/>
    </row>
    <row r="1194" spans="1:23" s="25" customFormat="1" ht="65.25" customHeight="1">
      <c r="A1194" s="182">
        <v>1193</v>
      </c>
      <c r="B1194" s="185" t="s">
        <v>2637</v>
      </c>
      <c r="C1194" s="223" t="s">
        <v>241</v>
      </c>
      <c r="D1194" s="224" t="s">
        <v>11</v>
      </c>
      <c r="E1194" s="185"/>
      <c r="F1194" s="185" t="s">
        <v>6020</v>
      </c>
      <c r="G1194" s="185" t="s">
        <v>6177</v>
      </c>
      <c r="H1194" s="185">
        <v>89142715155</v>
      </c>
      <c r="I1194" s="121" t="s">
        <v>6178</v>
      </c>
      <c r="J1194" s="185" t="s">
        <v>6021</v>
      </c>
      <c r="K1194" s="185"/>
      <c r="L1194" s="124"/>
      <c r="M1194" s="125"/>
      <c r="N1194" s="125"/>
      <c r="O1194" s="125"/>
      <c r="P1194" s="125"/>
      <c r="Q1194" s="125"/>
      <c r="R1194" s="125"/>
      <c r="S1194" s="125"/>
      <c r="T1194" s="125"/>
      <c r="U1194" s="125"/>
      <c r="V1194" s="125"/>
      <c r="W1194" s="125"/>
    </row>
    <row r="1195" spans="1:23" s="25" customFormat="1" ht="65.25" customHeight="1">
      <c r="A1195" s="182">
        <v>1194</v>
      </c>
      <c r="B1195" s="185" t="s">
        <v>2637</v>
      </c>
      <c r="C1195" s="223" t="s">
        <v>241</v>
      </c>
      <c r="D1195" s="224" t="s">
        <v>11</v>
      </c>
      <c r="E1195" s="185"/>
      <c r="F1195" s="185" t="s">
        <v>6022</v>
      </c>
      <c r="G1195" s="185" t="s">
        <v>6177</v>
      </c>
      <c r="H1195" s="185">
        <v>89142715155</v>
      </c>
      <c r="I1195" s="121" t="s">
        <v>6178</v>
      </c>
      <c r="J1195" s="185" t="s">
        <v>6023</v>
      </c>
      <c r="K1195" s="185"/>
      <c r="L1195" s="124"/>
      <c r="M1195" s="125"/>
      <c r="N1195" s="125"/>
      <c r="O1195" s="125"/>
      <c r="P1195" s="125"/>
      <c r="Q1195" s="125"/>
      <c r="R1195" s="125"/>
      <c r="S1195" s="125"/>
      <c r="T1195" s="125"/>
      <c r="U1195" s="125"/>
      <c r="V1195" s="125"/>
      <c r="W1195" s="125"/>
    </row>
    <row r="1196" spans="1:23" s="25" customFormat="1" ht="65.25" customHeight="1">
      <c r="A1196" s="182">
        <v>1195</v>
      </c>
      <c r="B1196" s="185" t="s">
        <v>2637</v>
      </c>
      <c r="C1196" s="223" t="s">
        <v>241</v>
      </c>
      <c r="D1196" s="224" t="s">
        <v>11</v>
      </c>
      <c r="E1196" s="185"/>
      <c r="F1196" s="185" t="s">
        <v>5222</v>
      </c>
      <c r="G1196" s="185" t="s">
        <v>6177</v>
      </c>
      <c r="H1196" s="185">
        <v>89142715155</v>
      </c>
      <c r="I1196" s="121" t="s">
        <v>6178</v>
      </c>
      <c r="J1196" s="185" t="s">
        <v>6024</v>
      </c>
      <c r="K1196" s="185"/>
      <c r="L1196" s="124"/>
      <c r="M1196" s="125"/>
      <c r="N1196" s="125"/>
      <c r="O1196" s="125"/>
      <c r="P1196" s="125"/>
      <c r="Q1196" s="125"/>
      <c r="R1196" s="125"/>
      <c r="S1196" s="125"/>
      <c r="T1196" s="125"/>
      <c r="U1196" s="125"/>
      <c r="V1196" s="125"/>
      <c r="W1196" s="125"/>
    </row>
    <row r="1197" spans="1:23" s="25" customFormat="1" ht="65.25" customHeight="1">
      <c r="A1197" s="182">
        <v>1196</v>
      </c>
      <c r="B1197" s="185" t="s">
        <v>2637</v>
      </c>
      <c r="C1197" s="223" t="s">
        <v>241</v>
      </c>
      <c r="D1197" s="224" t="s">
        <v>11</v>
      </c>
      <c r="E1197" s="185"/>
      <c r="F1197" s="185" t="s">
        <v>6025</v>
      </c>
      <c r="G1197" s="185" t="s">
        <v>6177</v>
      </c>
      <c r="H1197" s="185">
        <v>89142715155</v>
      </c>
      <c r="I1197" s="121" t="s">
        <v>6178</v>
      </c>
      <c r="J1197" s="185" t="s">
        <v>6026</v>
      </c>
      <c r="K1197" s="185"/>
      <c r="L1197" s="124"/>
      <c r="M1197" s="125"/>
      <c r="N1197" s="125"/>
      <c r="O1197" s="125"/>
      <c r="P1197" s="125"/>
      <c r="Q1197" s="125"/>
      <c r="R1197" s="125"/>
      <c r="S1197" s="125"/>
      <c r="T1197" s="125"/>
      <c r="U1197" s="125"/>
      <c r="V1197" s="125"/>
      <c r="W1197" s="125"/>
    </row>
    <row r="1198" spans="1:23" s="25" customFormat="1" ht="65.25" customHeight="1">
      <c r="A1198" s="182">
        <v>1197</v>
      </c>
      <c r="B1198" s="185" t="s">
        <v>2637</v>
      </c>
      <c r="C1198" s="223" t="s">
        <v>241</v>
      </c>
      <c r="D1198" s="224" t="s">
        <v>11</v>
      </c>
      <c r="E1198" s="185"/>
      <c r="F1198" s="185" t="s">
        <v>6027</v>
      </c>
      <c r="G1198" s="185" t="s">
        <v>6177</v>
      </c>
      <c r="H1198" s="185">
        <v>89142715155</v>
      </c>
      <c r="I1198" s="121" t="s">
        <v>6178</v>
      </c>
      <c r="J1198" s="185" t="s">
        <v>6028</v>
      </c>
      <c r="K1198" s="185"/>
      <c r="L1198" s="124"/>
      <c r="M1198" s="125"/>
      <c r="N1198" s="125"/>
      <c r="O1198" s="125"/>
      <c r="P1198" s="125"/>
      <c r="Q1198" s="125"/>
      <c r="R1198" s="125"/>
      <c r="S1198" s="125"/>
      <c r="T1198" s="125"/>
      <c r="U1198" s="125"/>
      <c r="V1198" s="125"/>
      <c r="W1198" s="125"/>
    </row>
    <row r="1199" spans="1:23" s="25" customFormat="1" ht="78.75">
      <c r="A1199" s="182">
        <v>1198</v>
      </c>
      <c r="B1199" s="185" t="s">
        <v>5649</v>
      </c>
      <c r="C1199" s="223" t="s">
        <v>247</v>
      </c>
      <c r="D1199" s="224" t="s">
        <v>11</v>
      </c>
      <c r="E1199" s="185"/>
      <c r="F1199" s="185" t="s">
        <v>6484</v>
      </c>
      <c r="G1199" s="185" t="s">
        <v>6186</v>
      </c>
      <c r="H1199" s="185" t="s">
        <v>6187</v>
      </c>
      <c r="I1199" s="225" t="s">
        <v>6188</v>
      </c>
      <c r="J1199" s="185" t="s">
        <v>5651</v>
      </c>
      <c r="K1199" s="226" t="s">
        <v>6189</v>
      </c>
      <c r="L1199" s="154"/>
      <c r="M1199" s="125"/>
      <c r="N1199" s="125"/>
      <c r="O1199" s="125"/>
      <c r="P1199" s="125"/>
      <c r="Q1199" s="125"/>
      <c r="R1199" s="125"/>
      <c r="S1199" s="125"/>
      <c r="T1199" s="125"/>
      <c r="U1199" s="125"/>
      <c r="V1199" s="125"/>
      <c r="W1199" s="125"/>
    </row>
    <row r="1200" spans="1:23" s="25" customFormat="1" ht="56.25">
      <c r="A1200" s="182">
        <v>1199</v>
      </c>
      <c r="B1200" s="185" t="s">
        <v>5649</v>
      </c>
      <c r="C1200" s="227" t="s">
        <v>247</v>
      </c>
      <c r="D1200" s="224" t="s">
        <v>16</v>
      </c>
      <c r="E1200" s="185"/>
      <c r="F1200" s="185" t="s">
        <v>5652</v>
      </c>
      <c r="G1200" s="185" t="s">
        <v>5653</v>
      </c>
      <c r="H1200" s="185" t="s">
        <v>5654</v>
      </c>
      <c r="I1200" s="189" t="s">
        <v>5655</v>
      </c>
      <c r="J1200" s="185" t="s">
        <v>5656</v>
      </c>
      <c r="K1200" s="185"/>
      <c r="L1200" s="155"/>
      <c r="M1200" s="156"/>
      <c r="N1200" s="156"/>
      <c r="O1200" s="156"/>
      <c r="P1200" s="156"/>
      <c r="Q1200" s="156"/>
      <c r="R1200" s="156"/>
      <c r="S1200" s="156"/>
      <c r="T1200" s="156"/>
      <c r="U1200" s="156"/>
      <c r="V1200" s="156"/>
      <c r="W1200" s="156"/>
    </row>
    <row r="1201" spans="1:23" s="25" customFormat="1" ht="45">
      <c r="A1201" s="182">
        <v>1200</v>
      </c>
      <c r="B1201" s="185" t="s">
        <v>5649</v>
      </c>
      <c r="C1201" s="227" t="s">
        <v>247</v>
      </c>
      <c r="D1201" s="224" t="s">
        <v>22</v>
      </c>
      <c r="E1201" s="185"/>
      <c r="F1201" s="185" t="s">
        <v>5657</v>
      </c>
      <c r="G1201" s="185" t="s">
        <v>5658</v>
      </c>
      <c r="H1201" s="185" t="s">
        <v>5659</v>
      </c>
      <c r="I1201" s="189" t="s">
        <v>5660</v>
      </c>
      <c r="J1201" s="185" t="s">
        <v>5661</v>
      </c>
      <c r="K1201" s="185"/>
      <c r="L1201" s="155"/>
      <c r="M1201" s="156"/>
      <c r="N1201" s="156"/>
      <c r="O1201" s="156"/>
      <c r="P1201" s="156"/>
      <c r="Q1201" s="156"/>
      <c r="R1201" s="156"/>
      <c r="S1201" s="156"/>
      <c r="T1201" s="156"/>
      <c r="U1201" s="156"/>
      <c r="V1201" s="156"/>
      <c r="W1201" s="156"/>
    </row>
    <row r="1202" spans="1:23" s="25" customFormat="1" ht="90">
      <c r="A1202" s="182">
        <v>1201</v>
      </c>
      <c r="B1202" s="185" t="s">
        <v>5649</v>
      </c>
      <c r="C1202" s="223" t="s">
        <v>247</v>
      </c>
      <c r="D1202" s="224" t="s">
        <v>29</v>
      </c>
      <c r="E1202" s="185"/>
      <c r="F1202" s="185" t="s">
        <v>5662</v>
      </c>
      <c r="G1202" s="185" t="s">
        <v>5663</v>
      </c>
      <c r="H1202" s="185" t="s">
        <v>5664</v>
      </c>
      <c r="I1202" s="189" t="s">
        <v>5665</v>
      </c>
      <c r="J1202" s="185" t="s">
        <v>5666</v>
      </c>
      <c r="K1202" s="185"/>
      <c r="L1202" s="154"/>
      <c r="M1202" s="125"/>
      <c r="N1202" s="125"/>
      <c r="O1202" s="125"/>
      <c r="P1202" s="125"/>
      <c r="Q1202" s="125"/>
      <c r="R1202" s="125"/>
      <c r="S1202" s="125"/>
      <c r="T1202" s="125"/>
      <c r="U1202" s="125"/>
      <c r="V1202" s="125"/>
      <c r="W1202" s="125"/>
    </row>
    <row r="1203" spans="1:23" s="25" customFormat="1" ht="45">
      <c r="A1203" s="182">
        <v>1202</v>
      </c>
      <c r="B1203" s="185" t="s">
        <v>5649</v>
      </c>
      <c r="C1203" s="223" t="s">
        <v>247</v>
      </c>
      <c r="D1203" s="224" t="s">
        <v>32</v>
      </c>
      <c r="E1203" s="185"/>
      <c r="F1203" s="185" t="s">
        <v>5667</v>
      </c>
      <c r="G1203" s="185" t="s">
        <v>5668</v>
      </c>
      <c r="H1203" s="185" t="s">
        <v>5669</v>
      </c>
      <c r="I1203" s="189" t="s">
        <v>5670</v>
      </c>
      <c r="J1203" s="185" t="s">
        <v>5671</v>
      </c>
      <c r="K1203" s="185"/>
      <c r="L1203" s="154"/>
      <c r="M1203" s="125"/>
      <c r="N1203" s="125"/>
      <c r="O1203" s="125"/>
      <c r="P1203" s="125"/>
      <c r="Q1203" s="125"/>
      <c r="R1203" s="125"/>
      <c r="S1203" s="125"/>
      <c r="T1203" s="125"/>
      <c r="U1203" s="125"/>
      <c r="V1203" s="125"/>
      <c r="W1203" s="125"/>
    </row>
    <row r="1204" spans="1:23" s="25" customFormat="1" ht="45">
      <c r="A1204" s="182">
        <v>1203</v>
      </c>
      <c r="B1204" s="185" t="s">
        <v>5649</v>
      </c>
      <c r="C1204" s="223" t="s">
        <v>247</v>
      </c>
      <c r="D1204" s="224" t="s">
        <v>72</v>
      </c>
      <c r="E1204" s="185"/>
      <c r="F1204" s="185" t="s">
        <v>5672</v>
      </c>
      <c r="G1204" s="185" t="s">
        <v>5673</v>
      </c>
      <c r="H1204" s="185" t="s">
        <v>5674</v>
      </c>
      <c r="I1204" s="189" t="s">
        <v>5675</v>
      </c>
      <c r="J1204" s="185" t="s">
        <v>5676</v>
      </c>
      <c r="K1204" s="185"/>
      <c r="L1204" s="154"/>
      <c r="M1204" s="125"/>
      <c r="N1204" s="125"/>
      <c r="O1204" s="125"/>
      <c r="P1204" s="125"/>
      <c r="Q1204" s="125"/>
      <c r="R1204" s="125"/>
      <c r="S1204" s="125"/>
      <c r="T1204" s="125"/>
      <c r="U1204" s="125"/>
      <c r="V1204" s="125"/>
      <c r="W1204" s="125"/>
    </row>
    <row r="1205" spans="1:23" s="25" customFormat="1" ht="45">
      <c r="A1205" s="182">
        <v>1204</v>
      </c>
      <c r="B1205" s="185" t="s">
        <v>5649</v>
      </c>
      <c r="C1205" s="223" t="s">
        <v>247</v>
      </c>
      <c r="D1205" s="224" t="s">
        <v>37</v>
      </c>
      <c r="E1205" s="185"/>
      <c r="F1205" s="185" t="s">
        <v>5677</v>
      </c>
      <c r="G1205" s="185" t="s">
        <v>5678</v>
      </c>
      <c r="H1205" s="185" t="s">
        <v>5679</v>
      </c>
      <c r="I1205" s="189" t="s">
        <v>5680</v>
      </c>
      <c r="J1205" s="185" t="s">
        <v>5681</v>
      </c>
      <c r="K1205" s="185"/>
      <c r="L1205" s="154"/>
      <c r="M1205" s="125"/>
      <c r="N1205" s="125"/>
      <c r="O1205" s="125"/>
      <c r="P1205" s="125"/>
      <c r="Q1205" s="125"/>
      <c r="R1205" s="125"/>
      <c r="S1205" s="125"/>
      <c r="T1205" s="125"/>
      <c r="U1205" s="125"/>
      <c r="V1205" s="125"/>
      <c r="W1205" s="125"/>
    </row>
    <row r="1206" spans="1:23" s="25" customFormat="1" ht="101.25">
      <c r="A1206" s="182">
        <v>1205</v>
      </c>
      <c r="B1206" s="185" t="s">
        <v>5649</v>
      </c>
      <c r="C1206" s="223" t="s">
        <v>247</v>
      </c>
      <c r="D1206" s="224" t="s">
        <v>41</v>
      </c>
      <c r="E1206" s="185"/>
      <c r="F1206" s="185" t="s">
        <v>5682</v>
      </c>
      <c r="G1206" s="185" t="s">
        <v>5683</v>
      </c>
      <c r="H1206" s="185" t="s">
        <v>5684</v>
      </c>
      <c r="I1206" s="189" t="s">
        <v>5685</v>
      </c>
      <c r="J1206" s="185" t="s">
        <v>5686</v>
      </c>
      <c r="K1206" s="185"/>
      <c r="L1206" s="154"/>
      <c r="M1206" s="125"/>
      <c r="N1206" s="125"/>
      <c r="O1206" s="125"/>
      <c r="P1206" s="125"/>
      <c r="Q1206" s="125"/>
      <c r="R1206" s="125"/>
      <c r="S1206" s="125"/>
      <c r="T1206" s="125"/>
      <c r="U1206" s="125"/>
      <c r="V1206" s="125"/>
      <c r="W1206" s="125"/>
    </row>
    <row r="1207" spans="1:23" s="25" customFormat="1" ht="90">
      <c r="A1207" s="182">
        <v>1206</v>
      </c>
      <c r="B1207" s="185" t="s">
        <v>5649</v>
      </c>
      <c r="C1207" s="223" t="s">
        <v>247</v>
      </c>
      <c r="D1207" s="224" t="s">
        <v>88</v>
      </c>
      <c r="E1207" s="185"/>
      <c r="F1207" s="185" t="s">
        <v>6251</v>
      </c>
      <c r="G1207" s="185" t="s">
        <v>5687</v>
      </c>
      <c r="H1207" s="185" t="s">
        <v>5688</v>
      </c>
      <c r="I1207" s="189" t="s">
        <v>5689</v>
      </c>
      <c r="J1207" s="185" t="s">
        <v>5690</v>
      </c>
      <c r="K1207" s="185"/>
      <c r="L1207" s="154"/>
      <c r="M1207" s="125"/>
      <c r="N1207" s="125"/>
      <c r="O1207" s="125"/>
      <c r="P1207" s="125"/>
      <c r="Q1207" s="125"/>
      <c r="R1207" s="125"/>
      <c r="S1207" s="125"/>
      <c r="T1207" s="125"/>
      <c r="U1207" s="125"/>
      <c r="V1207" s="125"/>
      <c r="W1207" s="125"/>
    </row>
    <row r="1208" spans="1:23" s="25" customFormat="1" ht="67.5">
      <c r="A1208" s="182">
        <v>1207</v>
      </c>
      <c r="B1208" s="185" t="s">
        <v>5649</v>
      </c>
      <c r="C1208" s="223" t="s">
        <v>247</v>
      </c>
      <c r="D1208" s="224">
        <v>10</v>
      </c>
      <c r="E1208" s="185"/>
      <c r="F1208" s="191" t="s">
        <v>6485</v>
      </c>
      <c r="G1208" s="191"/>
      <c r="H1208" s="191"/>
      <c r="I1208" s="194"/>
      <c r="J1208" s="191" t="s">
        <v>5691</v>
      </c>
      <c r="K1208" s="191" t="s">
        <v>5692</v>
      </c>
      <c r="L1208" s="157"/>
      <c r="M1208" s="125"/>
      <c r="N1208" s="125"/>
      <c r="O1208" s="125"/>
      <c r="P1208" s="125"/>
      <c r="Q1208" s="125"/>
      <c r="R1208" s="125"/>
      <c r="S1208" s="125"/>
      <c r="T1208" s="125"/>
      <c r="U1208" s="125"/>
      <c r="V1208" s="125"/>
      <c r="W1208" s="125"/>
    </row>
    <row r="1209" spans="1:23" s="25" customFormat="1" ht="56.25">
      <c r="A1209" s="182">
        <v>1208</v>
      </c>
      <c r="B1209" s="185" t="s">
        <v>5649</v>
      </c>
      <c r="C1209" s="223" t="s">
        <v>247</v>
      </c>
      <c r="D1209" s="224" t="s">
        <v>223</v>
      </c>
      <c r="E1209" s="185" t="s">
        <v>6693</v>
      </c>
      <c r="F1209" s="185" t="s">
        <v>5693</v>
      </c>
      <c r="G1209" s="185" t="s">
        <v>5694</v>
      </c>
      <c r="H1209" s="185" t="s">
        <v>5695</v>
      </c>
      <c r="I1209" s="189" t="s">
        <v>5696</v>
      </c>
      <c r="J1209" s="185" t="s">
        <v>6486</v>
      </c>
      <c r="K1209" s="185"/>
      <c r="L1209" s="154"/>
      <c r="M1209" s="125"/>
      <c r="N1209" s="125"/>
      <c r="O1209" s="125"/>
      <c r="P1209" s="125"/>
      <c r="Q1209" s="125"/>
      <c r="R1209" s="125"/>
      <c r="S1209" s="125"/>
      <c r="T1209" s="125"/>
      <c r="U1209" s="125"/>
      <c r="V1209" s="125"/>
      <c r="W1209" s="125"/>
    </row>
    <row r="1210" spans="1:23" s="25" customFormat="1" ht="45">
      <c r="A1210" s="182">
        <v>1209</v>
      </c>
      <c r="B1210" s="189" t="s">
        <v>5649</v>
      </c>
      <c r="C1210" s="228" t="s">
        <v>247</v>
      </c>
      <c r="D1210" s="229" t="s">
        <v>229</v>
      </c>
      <c r="E1210" s="189"/>
      <c r="F1210" s="189" t="s">
        <v>5697</v>
      </c>
      <c r="G1210" s="189" t="s">
        <v>5698</v>
      </c>
      <c r="H1210" s="189" t="s">
        <v>5699</v>
      </c>
      <c r="I1210" s="189" t="s">
        <v>5700</v>
      </c>
      <c r="J1210" s="189" t="s">
        <v>5701</v>
      </c>
      <c r="K1210" s="189"/>
      <c r="L1210" s="157"/>
      <c r="M1210" s="125"/>
      <c r="N1210" s="125"/>
      <c r="O1210" s="125"/>
      <c r="P1210" s="125"/>
      <c r="Q1210" s="125"/>
      <c r="R1210" s="125"/>
      <c r="S1210" s="125"/>
      <c r="T1210" s="125"/>
      <c r="U1210" s="125"/>
      <c r="V1210" s="125"/>
      <c r="W1210" s="125"/>
    </row>
    <row r="1211" spans="1:23" s="25" customFormat="1" ht="56.25">
      <c r="A1211" s="182">
        <v>1210</v>
      </c>
      <c r="B1211" s="185" t="s">
        <v>5649</v>
      </c>
      <c r="C1211" s="223" t="s">
        <v>247</v>
      </c>
      <c r="D1211" s="224" t="s">
        <v>235</v>
      </c>
      <c r="E1211" s="185"/>
      <c r="F1211" s="185" t="s">
        <v>5702</v>
      </c>
      <c r="G1211" s="185" t="s">
        <v>5703</v>
      </c>
      <c r="H1211" s="185" t="s">
        <v>5704</v>
      </c>
      <c r="I1211" s="189" t="s">
        <v>5705</v>
      </c>
      <c r="J1211" s="185" t="s">
        <v>5706</v>
      </c>
      <c r="K1211" s="185"/>
      <c r="L1211" s="154"/>
      <c r="M1211" s="125"/>
      <c r="N1211" s="125"/>
      <c r="O1211" s="125"/>
      <c r="P1211" s="125"/>
      <c r="Q1211" s="125"/>
      <c r="R1211" s="125"/>
      <c r="S1211" s="125"/>
      <c r="T1211" s="125"/>
      <c r="U1211" s="125"/>
      <c r="V1211" s="125"/>
      <c r="W1211" s="125"/>
    </row>
    <row r="1212" spans="1:23" s="25" customFormat="1" ht="90">
      <c r="A1212" s="182">
        <v>1211</v>
      </c>
      <c r="B1212" s="185" t="s">
        <v>5649</v>
      </c>
      <c r="C1212" s="223" t="s">
        <v>247</v>
      </c>
      <c r="D1212" s="224" t="s">
        <v>241</v>
      </c>
      <c r="E1212" s="185"/>
      <c r="F1212" s="185" t="s">
        <v>5707</v>
      </c>
      <c r="G1212" s="185" t="s">
        <v>5687</v>
      </c>
      <c r="H1212" s="185" t="s">
        <v>5704</v>
      </c>
      <c r="I1212" s="189" t="s">
        <v>5705</v>
      </c>
      <c r="J1212" s="185" t="s">
        <v>5708</v>
      </c>
      <c r="K1212" s="185"/>
      <c r="L1212" s="154"/>
      <c r="M1212" s="125"/>
      <c r="N1212" s="125"/>
      <c r="O1212" s="125"/>
      <c r="P1212" s="125"/>
      <c r="Q1212" s="125"/>
      <c r="R1212" s="125"/>
      <c r="S1212" s="125"/>
      <c r="T1212" s="125"/>
      <c r="U1212" s="125"/>
      <c r="V1212" s="125"/>
      <c r="W1212" s="125"/>
    </row>
    <row r="1213" spans="1:23" s="25" customFormat="1" ht="90">
      <c r="A1213" s="182">
        <v>1212</v>
      </c>
      <c r="B1213" s="185" t="s">
        <v>5649</v>
      </c>
      <c r="C1213" s="223" t="s">
        <v>247</v>
      </c>
      <c r="D1213" s="224" t="s">
        <v>247</v>
      </c>
      <c r="E1213" s="185"/>
      <c r="F1213" s="185" t="s">
        <v>5709</v>
      </c>
      <c r="G1213" s="185" t="s">
        <v>5687</v>
      </c>
      <c r="H1213" s="185" t="s">
        <v>5704</v>
      </c>
      <c r="I1213" s="189" t="s">
        <v>5705</v>
      </c>
      <c r="J1213" s="185" t="s">
        <v>5710</v>
      </c>
      <c r="K1213" s="185"/>
      <c r="L1213" s="154"/>
      <c r="M1213" s="125"/>
      <c r="N1213" s="125"/>
      <c r="O1213" s="125"/>
      <c r="P1213" s="125"/>
      <c r="Q1213" s="125"/>
      <c r="R1213" s="125"/>
      <c r="S1213" s="125"/>
      <c r="T1213" s="125"/>
      <c r="U1213" s="125"/>
      <c r="V1213" s="125"/>
      <c r="W1213" s="125"/>
    </row>
    <row r="1214" spans="1:23" s="25" customFormat="1" ht="90">
      <c r="A1214" s="182">
        <v>1213</v>
      </c>
      <c r="B1214" s="185" t="s">
        <v>5649</v>
      </c>
      <c r="C1214" s="223" t="s">
        <v>247</v>
      </c>
      <c r="D1214" s="224" t="s">
        <v>253</v>
      </c>
      <c r="E1214" s="185"/>
      <c r="F1214" s="185" t="s">
        <v>5711</v>
      </c>
      <c r="G1214" s="185" t="s">
        <v>5687</v>
      </c>
      <c r="H1214" s="185" t="s">
        <v>5704</v>
      </c>
      <c r="I1214" s="189" t="s">
        <v>5705</v>
      </c>
      <c r="J1214" s="185" t="s">
        <v>5712</v>
      </c>
      <c r="K1214" s="185"/>
      <c r="L1214" s="154"/>
      <c r="M1214" s="125"/>
      <c r="N1214" s="125"/>
      <c r="O1214" s="125"/>
      <c r="P1214" s="125"/>
      <c r="Q1214" s="125"/>
      <c r="R1214" s="125"/>
      <c r="S1214" s="125"/>
      <c r="T1214" s="125"/>
      <c r="U1214" s="125"/>
      <c r="V1214" s="125"/>
      <c r="W1214" s="125"/>
    </row>
    <row r="1215" spans="1:23" s="25" customFormat="1" ht="90">
      <c r="A1215" s="182">
        <v>1214</v>
      </c>
      <c r="B1215" s="185" t="s">
        <v>5649</v>
      </c>
      <c r="C1215" s="223" t="s">
        <v>247</v>
      </c>
      <c r="D1215" s="224" t="s">
        <v>259</v>
      </c>
      <c r="E1215" s="185"/>
      <c r="F1215" s="185" t="s">
        <v>5713</v>
      </c>
      <c r="G1215" s="185" t="s">
        <v>5687</v>
      </c>
      <c r="H1215" s="185" t="s">
        <v>5704</v>
      </c>
      <c r="I1215" s="189" t="s">
        <v>5705</v>
      </c>
      <c r="J1215" s="185" t="s">
        <v>5714</v>
      </c>
      <c r="K1215" s="185"/>
      <c r="L1215" s="154"/>
      <c r="M1215" s="125"/>
      <c r="N1215" s="125"/>
      <c r="O1215" s="125"/>
      <c r="P1215" s="125"/>
      <c r="Q1215" s="125"/>
      <c r="R1215" s="125"/>
      <c r="S1215" s="125"/>
      <c r="T1215" s="125"/>
      <c r="U1215" s="125"/>
      <c r="V1215" s="125"/>
      <c r="W1215" s="125"/>
    </row>
    <row r="1216" spans="1:23" s="25" customFormat="1" ht="45">
      <c r="A1216" s="182">
        <v>1215</v>
      </c>
      <c r="B1216" s="185" t="s">
        <v>5649</v>
      </c>
      <c r="C1216" s="223" t="s">
        <v>247</v>
      </c>
      <c r="D1216" s="224" t="s">
        <v>265</v>
      </c>
      <c r="E1216" s="185"/>
      <c r="F1216" s="185" t="s">
        <v>5715</v>
      </c>
      <c r="G1216" s="185" t="s">
        <v>5716</v>
      </c>
      <c r="H1216" s="185" t="s">
        <v>5717</v>
      </c>
      <c r="I1216" s="189" t="s">
        <v>5718</v>
      </c>
      <c r="J1216" s="185" t="s">
        <v>5719</v>
      </c>
      <c r="K1216" s="185"/>
      <c r="L1216" s="154"/>
      <c r="M1216" s="125"/>
      <c r="N1216" s="125"/>
      <c r="O1216" s="125"/>
      <c r="P1216" s="125"/>
      <c r="Q1216" s="125"/>
      <c r="R1216" s="125"/>
      <c r="S1216" s="125"/>
      <c r="T1216" s="125"/>
      <c r="U1216" s="125"/>
      <c r="V1216" s="125"/>
      <c r="W1216" s="125"/>
    </row>
    <row r="1217" spans="1:23" s="25" customFormat="1" ht="45">
      <c r="A1217" s="182">
        <v>1216</v>
      </c>
      <c r="B1217" s="185" t="s">
        <v>5649</v>
      </c>
      <c r="C1217" s="223" t="s">
        <v>247</v>
      </c>
      <c r="D1217" s="224" t="s">
        <v>271</v>
      </c>
      <c r="E1217" s="185"/>
      <c r="F1217" s="185" t="s">
        <v>5720</v>
      </c>
      <c r="G1217" s="185" t="s">
        <v>5721</v>
      </c>
      <c r="H1217" s="185" t="s">
        <v>5722</v>
      </c>
      <c r="I1217" s="189" t="s">
        <v>5723</v>
      </c>
      <c r="J1217" s="185" t="s">
        <v>5724</v>
      </c>
      <c r="K1217" s="185"/>
      <c r="L1217" s="154"/>
      <c r="M1217" s="125"/>
      <c r="N1217" s="125"/>
      <c r="O1217" s="125"/>
      <c r="P1217" s="125"/>
      <c r="Q1217" s="125"/>
      <c r="R1217" s="125"/>
      <c r="S1217" s="125"/>
      <c r="T1217" s="125"/>
      <c r="U1217" s="125"/>
      <c r="V1217" s="125"/>
      <c r="W1217" s="125"/>
    </row>
    <row r="1218" spans="1:23" s="25" customFormat="1" ht="67.5">
      <c r="A1218" s="182">
        <v>1217</v>
      </c>
      <c r="B1218" s="185" t="s">
        <v>5649</v>
      </c>
      <c r="C1218" s="223" t="s">
        <v>247</v>
      </c>
      <c r="D1218" s="224" t="s">
        <v>277</v>
      </c>
      <c r="E1218" s="185"/>
      <c r="F1218" s="185" t="s">
        <v>6252</v>
      </c>
      <c r="G1218" s="185" t="s">
        <v>5725</v>
      </c>
      <c r="H1218" s="185" t="s">
        <v>5726</v>
      </c>
      <c r="I1218" s="189" t="s">
        <v>5727</v>
      </c>
      <c r="J1218" s="185" t="s">
        <v>5728</v>
      </c>
      <c r="K1218" s="185"/>
      <c r="L1218" s="154"/>
      <c r="M1218" s="125"/>
      <c r="N1218" s="125"/>
      <c r="O1218" s="125"/>
      <c r="P1218" s="125"/>
      <c r="Q1218" s="125"/>
      <c r="R1218" s="125"/>
      <c r="S1218" s="125"/>
      <c r="T1218" s="125"/>
      <c r="U1218" s="125"/>
      <c r="V1218" s="125"/>
      <c r="W1218" s="125"/>
    </row>
    <row r="1219" spans="1:23" s="25" customFormat="1" ht="78.75">
      <c r="A1219" s="182">
        <v>1218</v>
      </c>
      <c r="B1219" s="185" t="s">
        <v>5649</v>
      </c>
      <c r="C1219" s="223" t="s">
        <v>247</v>
      </c>
      <c r="D1219" s="224" t="s">
        <v>283</v>
      </c>
      <c r="E1219" s="185"/>
      <c r="F1219" s="185" t="s">
        <v>6253</v>
      </c>
      <c r="G1219" s="185" t="s">
        <v>5729</v>
      </c>
      <c r="H1219" s="185" t="s">
        <v>5730</v>
      </c>
      <c r="I1219" s="189" t="s">
        <v>5731</v>
      </c>
      <c r="J1219" s="185" t="s">
        <v>5732</v>
      </c>
      <c r="K1219" s="185"/>
      <c r="L1219" s="154"/>
      <c r="M1219" s="125"/>
      <c r="N1219" s="125"/>
      <c r="O1219" s="125"/>
      <c r="P1219" s="125"/>
      <c r="Q1219" s="125"/>
      <c r="R1219" s="125"/>
      <c r="S1219" s="125"/>
      <c r="T1219" s="125"/>
      <c r="U1219" s="125"/>
      <c r="V1219" s="125"/>
      <c r="W1219" s="125"/>
    </row>
    <row r="1220" spans="1:23" s="25" customFormat="1" ht="45">
      <c r="A1220" s="182">
        <v>1219</v>
      </c>
      <c r="B1220" s="185" t="s">
        <v>5649</v>
      </c>
      <c r="C1220" s="223" t="s">
        <v>247</v>
      </c>
      <c r="D1220" s="224" t="s">
        <v>10</v>
      </c>
      <c r="E1220" s="185"/>
      <c r="F1220" s="185" t="s">
        <v>5733</v>
      </c>
      <c r="G1220" s="185" t="s">
        <v>5734</v>
      </c>
      <c r="H1220" s="185" t="s">
        <v>5730</v>
      </c>
      <c r="I1220" s="189" t="s">
        <v>5731</v>
      </c>
      <c r="J1220" s="185" t="s">
        <v>6487</v>
      </c>
      <c r="K1220" s="185"/>
      <c r="L1220" s="154"/>
      <c r="M1220" s="125"/>
      <c r="N1220" s="125"/>
      <c r="O1220" s="125"/>
      <c r="P1220" s="125"/>
      <c r="Q1220" s="125"/>
      <c r="R1220" s="125"/>
      <c r="S1220" s="125"/>
      <c r="T1220" s="125"/>
      <c r="U1220" s="125"/>
      <c r="V1220" s="125"/>
      <c r="W1220" s="125"/>
    </row>
    <row r="1221" spans="1:23" s="25" customFormat="1" ht="45">
      <c r="A1221" s="182">
        <v>1220</v>
      </c>
      <c r="B1221" s="185" t="s">
        <v>5649</v>
      </c>
      <c r="C1221" s="223" t="s">
        <v>247</v>
      </c>
      <c r="D1221" s="224" t="s">
        <v>294</v>
      </c>
      <c r="E1221" s="185"/>
      <c r="F1221" s="185" t="s">
        <v>5735</v>
      </c>
      <c r="G1221" s="185" t="s">
        <v>5736</v>
      </c>
      <c r="H1221" s="185" t="s">
        <v>5737</v>
      </c>
      <c r="I1221" s="189" t="s">
        <v>5738</v>
      </c>
      <c r="J1221" s="185" t="s">
        <v>5739</v>
      </c>
      <c r="K1221" s="185"/>
      <c r="L1221" s="154"/>
      <c r="M1221" s="125"/>
      <c r="N1221" s="125"/>
      <c r="O1221" s="125"/>
      <c r="P1221" s="125"/>
      <c r="Q1221" s="125"/>
      <c r="R1221" s="125"/>
      <c r="S1221" s="125"/>
      <c r="T1221" s="125"/>
      <c r="U1221" s="125"/>
      <c r="V1221" s="125"/>
      <c r="W1221" s="125"/>
    </row>
    <row r="1222" spans="1:23" s="25" customFormat="1" ht="45">
      <c r="A1222" s="182">
        <v>1221</v>
      </c>
      <c r="B1222" s="185" t="s">
        <v>5649</v>
      </c>
      <c r="C1222" s="223" t="s">
        <v>247</v>
      </c>
      <c r="D1222" s="224" t="s">
        <v>300</v>
      </c>
      <c r="E1222" s="185"/>
      <c r="F1222" s="185" t="s">
        <v>5740</v>
      </c>
      <c r="G1222" s="185" t="s">
        <v>5741</v>
      </c>
      <c r="H1222" s="185" t="s">
        <v>5742</v>
      </c>
      <c r="I1222" s="189" t="s">
        <v>5743</v>
      </c>
      <c r="J1222" s="185" t="s">
        <v>5744</v>
      </c>
      <c r="K1222" s="185"/>
      <c r="L1222" s="154"/>
      <c r="M1222" s="125"/>
      <c r="N1222" s="125"/>
      <c r="O1222" s="125"/>
      <c r="P1222" s="125"/>
      <c r="Q1222" s="125"/>
      <c r="R1222" s="125"/>
      <c r="S1222" s="125"/>
      <c r="T1222" s="125"/>
      <c r="U1222" s="125"/>
      <c r="V1222" s="125"/>
      <c r="W1222" s="125"/>
    </row>
    <row r="1223" spans="1:23" s="25" customFormat="1" ht="56.25">
      <c r="A1223" s="182">
        <v>1222</v>
      </c>
      <c r="B1223" s="185" t="s">
        <v>5649</v>
      </c>
      <c r="C1223" s="223" t="s">
        <v>247</v>
      </c>
      <c r="D1223" s="224" t="s">
        <v>307</v>
      </c>
      <c r="E1223" s="185"/>
      <c r="F1223" s="185" t="s">
        <v>5745</v>
      </c>
      <c r="G1223" s="185" t="s">
        <v>5746</v>
      </c>
      <c r="H1223" s="185" t="s">
        <v>5747</v>
      </c>
      <c r="I1223" s="189" t="s">
        <v>5748</v>
      </c>
      <c r="J1223" s="185" t="s">
        <v>5749</v>
      </c>
      <c r="K1223" s="185"/>
      <c r="L1223" s="154"/>
      <c r="M1223" s="125"/>
      <c r="N1223" s="125"/>
      <c r="O1223" s="125"/>
      <c r="P1223" s="125"/>
      <c r="Q1223" s="125"/>
      <c r="R1223" s="125"/>
      <c r="S1223" s="125"/>
      <c r="T1223" s="125"/>
      <c r="U1223" s="125"/>
      <c r="V1223" s="125"/>
      <c r="W1223" s="125"/>
    </row>
    <row r="1224" spans="1:23" s="25" customFormat="1" ht="67.5">
      <c r="A1224" s="182">
        <v>1223</v>
      </c>
      <c r="B1224" s="185" t="s">
        <v>2644</v>
      </c>
      <c r="C1224" s="223" t="s">
        <v>253</v>
      </c>
      <c r="D1224" s="224" t="s">
        <v>11</v>
      </c>
      <c r="E1224" s="185"/>
      <c r="F1224" s="185" t="s">
        <v>5750</v>
      </c>
      <c r="G1224" s="185" t="s">
        <v>5751</v>
      </c>
      <c r="H1224" s="185" t="s">
        <v>5752</v>
      </c>
      <c r="I1224" s="189" t="s">
        <v>5753</v>
      </c>
      <c r="J1224" s="185" t="s">
        <v>5754</v>
      </c>
      <c r="K1224" s="185" t="s">
        <v>5755</v>
      </c>
      <c r="L1224" s="154"/>
      <c r="M1224" s="125"/>
      <c r="N1224" s="125"/>
      <c r="O1224" s="125"/>
      <c r="P1224" s="125"/>
      <c r="Q1224" s="125"/>
      <c r="R1224" s="125"/>
      <c r="S1224" s="125"/>
      <c r="T1224" s="125"/>
      <c r="U1224" s="125"/>
      <c r="V1224" s="125"/>
      <c r="W1224" s="125"/>
    </row>
    <row r="1225" spans="1:23" s="25" customFormat="1" ht="56.25">
      <c r="A1225" s="182">
        <v>1224</v>
      </c>
      <c r="B1225" s="185" t="s">
        <v>2644</v>
      </c>
      <c r="C1225" s="227" t="s">
        <v>253</v>
      </c>
      <c r="D1225" s="224" t="s">
        <v>16</v>
      </c>
      <c r="E1225" s="185"/>
      <c r="F1225" s="185" t="s">
        <v>6488</v>
      </c>
      <c r="G1225" s="185" t="s">
        <v>5756</v>
      </c>
      <c r="H1225" s="185" t="s">
        <v>5757</v>
      </c>
      <c r="I1225" s="189" t="s">
        <v>5758</v>
      </c>
      <c r="J1225" s="185" t="s">
        <v>5759</v>
      </c>
      <c r="K1225" s="185" t="s">
        <v>5760</v>
      </c>
      <c r="L1225" s="155"/>
      <c r="M1225" s="156"/>
      <c r="N1225" s="156"/>
      <c r="O1225" s="156"/>
      <c r="P1225" s="156"/>
      <c r="Q1225" s="156"/>
      <c r="R1225" s="156"/>
      <c r="S1225" s="156"/>
      <c r="T1225" s="156"/>
      <c r="U1225" s="156"/>
      <c r="V1225" s="156"/>
      <c r="W1225" s="156"/>
    </row>
    <row r="1226" spans="1:23" s="25" customFormat="1" ht="56.25">
      <c r="A1226" s="182">
        <v>1225</v>
      </c>
      <c r="B1226" s="185" t="s">
        <v>2644</v>
      </c>
      <c r="C1226" s="223" t="s">
        <v>253</v>
      </c>
      <c r="D1226" s="224" t="s">
        <v>22</v>
      </c>
      <c r="E1226" s="185"/>
      <c r="F1226" s="185" t="s">
        <v>6489</v>
      </c>
      <c r="G1226" s="185" t="s">
        <v>2645</v>
      </c>
      <c r="H1226" s="185" t="s">
        <v>2646</v>
      </c>
      <c r="I1226" s="189" t="s">
        <v>2647</v>
      </c>
      <c r="J1226" s="185" t="s">
        <v>2648</v>
      </c>
      <c r="K1226" s="185"/>
      <c r="L1226" s="154"/>
      <c r="M1226" s="125"/>
      <c r="N1226" s="125"/>
      <c r="O1226" s="125"/>
      <c r="P1226" s="125"/>
      <c r="Q1226" s="125"/>
      <c r="R1226" s="125"/>
      <c r="S1226" s="125"/>
      <c r="T1226" s="125"/>
      <c r="U1226" s="125"/>
      <c r="V1226" s="125"/>
      <c r="W1226" s="125"/>
    </row>
    <row r="1227" spans="1:23" s="25" customFormat="1" ht="78.75">
      <c r="A1227" s="182">
        <v>1226</v>
      </c>
      <c r="B1227" s="185" t="s">
        <v>2644</v>
      </c>
      <c r="C1227" s="223" t="s">
        <v>253</v>
      </c>
      <c r="D1227" s="224" t="s">
        <v>29</v>
      </c>
      <c r="E1227" s="185"/>
      <c r="F1227" s="185" t="s">
        <v>6490</v>
      </c>
      <c r="G1227" s="185" t="s">
        <v>2649</v>
      </c>
      <c r="H1227" s="185" t="s">
        <v>2650</v>
      </c>
      <c r="I1227" s="189" t="s">
        <v>6062</v>
      </c>
      <c r="J1227" s="185" t="s">
        <v>2652</v>
      </c>
      <c r="K1227" s="185" t="s">
        <v>2653</v>
      </c>
      <c r="L1227" s="154"/>
      <c r="M1227" s="125"/>
      <c r="N1227" s="125"/>
      <c r="O1227" s="125"/>
      <c r="P1227" s="125"/>
      <c r="Q1227" s="125"/>
      <c r="R1227" s="125"/>
      <c r="S1227" s="125"/>
      <c r="T1227" s="125"/>
      <c r="U1227" s="125"/>
      <c r="V1227" s="125"/>
      <c r="W1227" s="125"/>
    </row>
    <row r="1228" spans="1:23" s="25" customFormat="1" ht="33.75">
      <c r="A1228" s="182">
        <v>1227</v>
      </c>
      <c r="B1228" s="185" t="s">
        <v>2644</v>
      </c>
      <c r="C1228" s="223" t="s">
        <v>253</v>
      </c>
      <c r="D1228" s="224" t="s">
        <v>32</v>
      </c>
      <c r="E1228" s="185"/>
      <c r="F1228" s="185" t="s">
        <v>2654</v>
      </c>
      <c r="G1228" s="185" t="s">
        <v>2655</v>
      </c>
      <c r="H1228" s="185" t="s">
        <v>2656</v>
      </c>
      <c r="I1228" s="189" t="s">
        <v>2657</v>
      </c>
      <c r="J1228" s="185" t="s">
        <v>2658</v>
      </c>
      <c r="K1228" s="185" t="s">
        <v>2659</v>
      </c>
      <c r="L1228" s="154"/>
      <c r="M1228" s="125"/>
      <c r="N1228" s="125"/>
      <c r="O1228" s="125"/>
      <c r="P1228" s="125"/>
      <c r="Q1228" s="125"/>
      <c r="R1228" s="125"/>
      <c r="S1228" s="125"/>
      <c r="T1228" s="125"/>
      <c r="U1228" s="125"/>
      <c r="V1228" s="125"/>
      <c r="W1228" s="125"/>
    </row>
    <row r="1229" spans="1:23" s="25" customFormat="1" ht="90">
      <c r="A1229" s="182">
        <v>1228</v>
      </c>
      <c r="B1229" s="185" t="s">
        <v>2644</v>
      </c>
      <c r="C1229" s="223" t="s">
        <v>253</v>
      </c>
      <c r="D1229" s="224" t="s">
        <v>72</v>
      </c>
      <c r="E1229" s="185"/>
      <c r="F1229" s="191" t="s">
        <v>6491</v>
      </c>
      <c r="G1229" s="191"/>
      <c r="H1229" s="191"/>
      <c r="I1229" s="194"/>
      <c r="J1229" s="191" t="s">
        <v>5767</v>
      </c>
      <c r="K1229" s="191" t="s">
        <v>5692</v>
      </c>
      <c r="L1229" s="154"/>
      <c r="M1229" s="125"/>
      <c r="N1229" s="125"/>
      <c r="O1229" s="125"/>
      <c r="P1229" s="125"/>
      <c r="Q1229" s="125"/>
      <c r="R1229" s="125"/>
      <c r="S1229" s="125"/>
      <c r="T1229" s="125"/>
      <c r="U1229" s="125"/>
      <c r="V1229" s="125"/>
      <c r="W1229" s="125"/>
    </row>
    <row r="1230" spans="1:23" s="25" customFormat="1" ht="45">
      <c r="A1230" s="182">
        <v>1229</v>
      </c>
      <c r="B1230" s="185" t="s">
        <v>2644</v>
      </c>
      <c r="C1230" s="223" t="s">
        <v>253</v>
      </c>
      <c r="D1230" s="224" t="s">
        <v>41</v>
      </c>
      <c r="E1230" s="185"/>
      <c r="F1230" s="185" t="s">
        <v>6492</v>
      </c>
      <c r="G1230" s="185" t="s">
        <v>2660</v>
      </c>
      <c r="H1230" s="185" t="s">
        <v>2661</v>
      </c>
      <c r="I1230" s="189" t="s">
        <v>2662</v>
      </c>
      <c r="J1230" s="185" t="s">
        <v>2663</v>
      </c>
      <c r="K1230" s="185"/>
      <c r="L1230" s="154"/>
      <c r="M1230" s="125"/>
      <c r="N1230" s="125"/>
      <c r="O1230" s="125"/>
      <c r="P1230" s="125"/>
      <c r="Q1230" s="125"/>
      <c r="R1230" s="125"/>
      <c r="S1230" s="125"/>
      <c r="T1230" s="125"/>
      <c r="U1230" s="125"/>
      <c r="V1230" s="125"/>
      <c r="W1230" s="125"/>
    </row>
    <row r="1231" spans="1:23" s="25" customFormat="1" ht="56.25">
      <c r="A1231" s="182">
        <v>1230</v>
      </c>
      <c r="B1231" s="185" t="s">
        <v>2644</v>
      </c>
      <c r="C1231" s="223" t="s">
        <v>253</v>
      </c>
      <c r="D1231" s="224" t="s">
        <v>88</v>
      </c>
      <c r="E1231" s="185" t="s">
        <v>6693</v>
      </c>
      <c r="F1231" s="185" t="s">
        <v>6493</v>
      </c>
      <c r="G1231" s="185" t="s">
        <v>2664</v>
      </c>
      <c r="H1231" s="185" t="s">
        <v>2665</v>
      </c>
      <c r="I1231" s="189" t="s">
        <v>2666</v>
      </c>
      <c r="J1231" s="185" t="s">
        <v>2667</v>
      </c>
      <c r="K1231" s="185" t="s">
        <v>2668</v>
      </c>
      <c r="L1231" s="154"/>
      <c r="M1231" s="125"/>
      <c r="N1231" s="125"/>
      <c r="O1231" s="125"/>
      <c r="P1231" s="125"/>
      <c r="Q1231" s="125"/>
      <c r="R1231" s="125"/>
      <c r="S1231" s="125"/>
      <c r="T1231" s="125"/>
      <c r="U1231" s="125"/>
      <c r="V1231" s="125"/>
      <c r="W1231" s="125"/>
    </row>
    <row r="1232" spans="1:23" s="25" customFormat="1" ht="45">
      <c r="A1232" s="182">
        <v>1231</v>
      </c>
      <c r="B1232" s="185" t="s">
        <v>2644</v>
      </c>
      <c r="C1232" s="223" t="s">
        <v>253</v>
      </c>
      <c r="D1232" s="224">
        <v>10</v>
      </c>
      <c r="E1232" s="185"/>
      <c r="F1232" s="185" t="s">
        <v>6494</v>
      </c>
      <c r="G1232" s="185" t="s">
        <v>2669</v>
      </c>
      <c r="H1232" s="185" t="s">
        <v>2670</v>
      </c>
      <c r="I1232" s="189" t="s">
        <v>2671</v>
      </c>
      <c r="J1232" s="185" t="s">
        <v>2672</v>
      </c>
      <c r="K1232" s="185"/>
      <c r="L1232" s="154"/>
      <c r="M1232" s="125"/>
      <c r="N1232" s="125"/>
      <c r="O1232" s="125"/>
      <c r="P1232" s="125"/>
      <c r="Q1232" s="125"/>
      <c r="R1232" s="125"/>
      <c r="S1232" s="125"/>
      <c r="T1232" s="125"/>
      <c r="U1232" s="125"/>
      <c r="V1232" s="125"/>
      <c r="W1232" s="125"/>
    </row>
    <row r="1233" spans="1:23" s="25" customFormat="1" ht="67.5">
      <c r="A1233" s="182">
        <v>1232</v>
      </c>
      <c r="B1233" s="185" t="s">
        <v>2644</v>
      </c>
      <c r="C1233" s="223" t="s">
        <v>253</v>
      </c>
      <c r="D1233" s="224" t="s">
        <v>223</v>
      </c>
      <c r="E1233" s="185"/>
      <c r="F1233" s="185" t="s">
        <v>6495</v>
      </c>
      <c r="G1233" s="185" t="s">
        <v>2673</v>
      </c>
      <c r="H1233" s="185" t="s">
        <v>2674</v>
      </c>
      <c r="I1233" s="189" t="s">
        <v>2675</v>
      </c>
      <c r="J1233" s="185" t="s">
        <v>2676</v>
      </c>
      <c r="K1233" s="185"/>
      <c r="L1233" s="154"/>
      <c r="M1233" s="125"/>
      <c r="N1233" s="125"/>
      <c r="O1233" s="125"/>
      <c r="P1233" s="125"/>
      <c r="Q1233" s="125"/>
      <c r="R1233" s="125"/>
      <c r="S1233" s="125"/>
      <c r="T1233" s="125"/>
      <c r="U1233" s="125"/>
      <c r="V1233" s="125"/>
      <c r="W1233" s="125"/>
    </row>
    <row r="1234" spans="1:23" s="25" customFormat="1" ht="56.25">
      <c r="A1234" s="182">
        <v>1233</v>
      </c>
      <c r="B1234" s="185" t="s">
        <v>2644</v>
      </c>
      <c r="C1234" s="223" t="s">
        <v>253</v>
      </c>
      <c r="D1234" s="224" t="s">
        <v>229</v>
      </c>
      <c r="E1234" s="185"/>
      <c r="F1234" s="191" t="s">
        <v>6254</v>
      </c>
      <c r="G1234" s="191"/>
      <c r="H1234" s="191"/>
      <c r="I1234" s="194"/>
      <c r="J1234" s="191" t="s">
        <v>2677</v>
      </c>
      <c r="K1234" s="191" t="s">
        <v>2678</v>
      </c>
      <c r="L1234" s="157"/>
      <c r="M1234" s="125"/>
      <c r="N1234" s="125"/>
      <c r="O1234" s="125"/>
      <c r="P1234" s="125"/>
      <c r="Q1234" s="125"/>
      <c r="R1234" s="125"/>
      <c r="S1234" s="125"/>
      <c r="T1234" s="125"/>
      <c r="U1234" s="125"/>
      <c r="V1234" s="125"/>
      <c r="W1234" s="125"/>
    </row>
    <row r="1235" spans="1:23" s="25" customFormat="1" ht="45">
      <c r="A1235" s="182">
        <v>1234</v>
      </c>
      <c r="B1235" s="185" t="s">
        <v>2644</v>
      </c>
      <c r="C1235" s="223" t="s">
        <v>253</v>
      </c>
      <c r="D1235" s="224" t="s">
        <v>235</v>
      </c>
      <c r="E1235" s="185"/>
      <c r="F1235" s="185" t="s">
        <v>2679</v>
      </c>
      <c r="G1235" s="185" t="s">
        <v>2680</v>
      </c>
      <c r="H1235" s="185" t="s">
        <v>2681</v>
      </c>
      <c r="I1235" s="189" t="s">
        <v>2682</v>
      </c>
      <c r="J1235" s="185" t="s">
        <v>2683</v>
      </c>
      <c r="K1235" s="185"/>
      <c r="L1235" s="157"/>
      <c r="M1235" s="125"/>
      <c r="N1235" s="125"/>
      <c r="O1235" s="125"/>
      <c r="P1235" s="125"/>
      <c r="Q1235" s="125"/>
      <c r="R1235" s="125"/>
      <c r="S1235" s="125"/>
      <c r="T1235" s="125"/>
      <c r="U1235" s="125"/>
      <c r="V1235" s="125"/>
      <c r="W1235" s="125"/>
    </row>
    <row r="1236" spans="1:23" s="25" customFormat="1" ht="56.25">
      <c r="A1236" s="182">
        <v>1235</v>
      </c>
      <c r="B1236" s="185" t="s">
        <v>2684</v>
      </c>
      <c r="C1236" s="186" t="s">
        <v>259</v>
      </c>
      <c r="D1236" s="187" t="s">
        <v>11</v>
      </c>
      <c r="E1236" s="185" t="s">
        <v>6693</v>
      </c>
      <c r="F1236" s="185" t="s">
        <v>2685</v>
      </c>
      <c r="G1236" s="185" t="s">
        <v>2686</v>
      </c>
      <c r="H1236" s="185" t="s">
        <v>2687</v>
      </c>
      <c r="I1236" s="189" t="s">
        <v>2688</v>
      </c>
      <c r="J1236" s="185" t="s">
        <v>6199</v>
      </c>
      <c r="K1236" s="185" t="s">
        <v>2689</v>
      </c>
      <c r="L1236" s="124"/>
      <c r="M1236" s="125"/>
      <c r="N1236" s="125"/>
      <c r="O1236" s="125"/>
      <c r="P1236" s="125"/>
      <c r="Q1236" s="125"/>
      <c r="R1236" s="125"/>
      <c r="S1236" s="125"/>
      <c r="T1236" s="125"/>
      <c r="U1236" s="125"/>
      <c r="V1236" s="125"/>
      <c r="W1236" s="125"/>
    </row>
    <row r="1237" spans="1:23" s="25" customFormat="1" ht="56.25">
      <c r="A1237" s="182">
        <v>1236</v>
      </c>
      <c r="B1237" s="185" t="s">
        <v>2684</v>
      </c>
      <c r="C1237" s="199" t="s">
        <v>259</v>
      </c>
      <c r="D1237" s="187" t="s">
        <v>22</v>
      </c>
      <c r="E1237" s="185" t="s">
        <v>6693</v>
      </c>
      <c r="F1237" s="185" t="s">
        <v>6496</v>
      </c>
      <c r="G1237" s="185" t="s">
        <v>2690</v>
      </c>
      <c r="H1237" s="185" t="s">
        <v>2691</v>
      </c>
      <c r="I1237" s="189" t="str">
        <f>HYPERLINK("mailto:tyva_school_180@mail.ru","tyva_school_180@mail.ru")</f>
        <v>tyva_school_180@mail.ru</v>
      </c>
      <c r="J1237" s="185" t="s">
        <v>2692</v>
      </c>
      <c r="K1237" s="185"/>
      <c r="L1237" s="137"/>
      <c r="M1237" s="138"/>
      <c r="N1237" s="138"/>
      <c r="O1237" s="138"/>
      <c r="P1237" s="138"/>
      <c r="Q1237" s="138"/>
      <c r="R1237" s="138"/>
      <c r="S1237" s="138"/>
      <c r="T1237" s="138"/>
      <c r="U1237" s="138"/>
      <c r="V1237" s="138"/>
      <c r="W1237" s="138"/>
    </row>
    <row r="1238" spans="1:23" s="25" customFormat="1" ht="67.5">
      <c r="A1238" s="182">
        <v>1237</v>
      </c>
      <c r="B1238" s="185" t="s">
        <v>2684</v>
      </c>
      <c r="C1238" s="199" t="s">
        <v>259</v>
      </c>
      <c r="D1238" s="187" t="s">
        <v>29</v>
      </c>
      <c r="E1238" s="185"/>
      <c r="F1238" s="185" t="s">
        <v>6497</v>
      </c>
      <c r="G1238" s="185" t="s">
        <v>2693</v>
      </c>
      <c r="H1238" s="185" t="s">
        <v>2694</v>
      </c>
      <c r="I1238" s="189" t="str">
        <f>HYPERLINK("mailto:balchar.anna@mail.ru","balchar.anna@mail.ru")</f>
        <v>balchar.anna@mail.ru</v>
      </c>
      <c r="J1238" s="185" t="s">
        <v>2695</v>
      </c>
      <c r="K1238" s="185"/>
      <c r="L1238" s="137"/>
      <c r="M1238" s="138"/>
      <c r="N1238" s="138"/>
      <c r="O1238" s="138"/>
      <c r="P1238" s="138"/>
      <c r="Q1238" s="138"/>
      <c r="R1238" s="138"/>
      <c r="S1238" s="138"/>
      <c r="T1238" s="138"/>
      <c r="U1238" s="138"/>
      <c r="V1238" s="138"/>
      <c r="W1238" s="138"/>
    </row>
    <row r="1239" spans="1:23" s="25" customFormat="1" ht="56.25">
      <c r="A1239" s="182">
        <v>1238</v>
      </c>
      <c r="B1239" s="185" t="s">
        <v>2684</v>
      </c>
      <c r="C1239" s="199" t="s">
        <v>259</v>
      </c>
      <c r="D1239" s="187" t="s">
        <v>32</v>
      </c>
      <c r="E1239" s="185" t="s">
        <v>6693</v>
      </c>
      <c r="F1239" s="185" t="s">
        <v>2696</v>
      </c>
      <c r="G1239" s="185" t="s">
        <v>2697</v>
      </c>
      <c r="H1239" s="185" t="s">
        <v>2698</v>
      </c>
      <c r="I1239" s="189" t="s">
        <v>2699</v>
      </c>
      <c r="J1239" s="185" t="s">
        <v>2700</v>
      </c>
      <c r="K1239" s="185" t="s">
        <v>2701</v>
      </c>
      <c r="L1239" s="137"/>
      <c r="M1239" s="138"/>
      <c r="N1239" s="138"/>
      <c r="O1239" s="138"/>
      <c r="P1239" s="138"/>
      <c r="Q1239" s="138"/>
      <c r="R1239" s="138"/>
      <c r="S1239" s="138"/>
      <c r="T1239" s="138"/>
      <c r="U1239" s="138"/>
      <c r="V1239" s="138"/>
      <c r="W1239" s="138"/>
    </row>
    <row r="1240" spans="1:23" s="25" customFormat="1" ht="45">
      <c r="A1240" s="182">
        <v>1239</v>
      </c>
      <c r="B1240" s="185" t="s">
        <v>2684</v>
      </c>
      <c r="C1240" s="199" t="s">
        <v>259</v>
      </c>
      <c r="D1240" s="187" t="s">
        <v>72</v>
      </c>
      <c r="E1240" s="185" t="s">
        <v>6693</v>
      </c>
      <c r="F1240" s="191" t="s">
        <v>6498</v>
      </c>
      <c r="G1240" s="191"/>
      <c r="H1240" s="191"/>
      <c r="I1240" s="194"/>
      <c r="J1240" s="191"/>
      <c r="K1240" s="191" t="s">
        <v>89</v>
      </c>
      <c r="L1240" s="137"/>
      <c r="M1240" s="138"/>
      <c r="N1240" s="138"/>
      <c r="O1240" s="138"/>
      <c r="P1240" s="138"/>
      <c r="Q1240" s="138"/>
      <c r="R1240" s="138"/>
      <c r="S1240" s="138"/>
      <c r="T1240" s="138"/>
      <c r="U1240" s="138"/>
      <c r="V1240" s="138"/>
      <c r="W1240" s="138"/>
    </row>
    <row r="1241" spans="1:23" s="25" customFormat="1" ht="56.25">
      <c r="A1241" s="182">
        <v>1240</v>
      </c>
      <c r="B1241" s="185" t="s">
        <v>2684</v>
      </c>
      <c r="C1241" s="186" t="s">
        <v>259</v>
      </c>
      <c r="D1241" s="187" t="s">
        <v>37</v>
      </c>
      <c r="E1241" s="185"/>
      <c r="F1241" s="185" t="s">
        <v>6499</v>
      </c>
      <c r="G1241" s="185" t="s">
        <v>2702</v>
      </c>
      <c r="H1241" s="185" t="s">
        <v>2703</v>
      </c>
      <c r="I1241" s="189" t="s">
        <v>2704</v>
      </c>
      <c r="J1241" s="185" t="s">
        <v>2705</v>
      </c>
      <c r="K1241" s="185"/>
      <c r="L1241" s="126"/>
      <c r="M1241" s="125"/>
      <c r="N1241" s="125"/>
      <c r="O1241" s="125"/>
      <c r="P1241" s="125"/>
      <c r="Q1241" s="125"/>
      <c r="R1241" s="125"/>
      <c r="S1241" s="125"/>
      <c r="T1241" s="125"/>
      <c r="U1241" s="125"/>
      <c r="V1241" s="125"/>
      <c r="W1241" s="125"/>
    </row>
    <row r="1242" spans="1:23" s="25" customFormat="1" ht="236.25">
      <c r="A1242" s="182">
        <v>1241</v>
      </c>
      <c r="B1242" s="185" t="s">
        <v>2684</v>
      </c>
      <c r="C1242" s="186" t="s">
        <v>259</v>
      </c>
      <c r="D1242" s="187" t="s">
        <v>41</v>
      </c>
      <c r="E1242" s="185"/>
      <c r="F1242" s="185" t="s">
        <v>2706</v>
      </c>
      <c r="G1242" s="185" t="s">
        <v>2707</v>
      </c>
      <c r="H1242" s="185" t="s">
        <v>2708</v>
      </c>
      <c r="I1242" s="189" t="s">
        <v>2709</v>
      </c>
      <c r="J1242" s="185" t="s">
        <v>2710</v>
      </c>
      <c r="K1242" s="185"/>
      <c r="L1242" s="124"/>
      <c r="M1242" s="125"/>
      <c r="N1242" s="125"/>
      <c r="O1242" s="125"/>
      <c r="P1242" s="125"/>
      <c r="Q1242" s="125"/>
      <c r="R1242" s="125"/>
      <c r="S1242" s="125"/>
      <c r="T1242" s="125"/>
      <c r="U1242" s="125"/>
      <c r="V1242" s="125"/>
      <c r="W1242" s="125"/>
    </row>
    <row r="1243" spans="1:23" s="25" customFormat="1" ht="78.75">
      <c r="A1243" s="182">
        <v>1242</v>
      </c>
      <c r="B1243" s="185" t="s">
        <v>2684</v>
      </c>
      <c r="C1243" s="186" t="s">
        <v>259</v>
      </c>
      <c r="D1243" s="187" t="s">
        <v>88</v>
      </c>
      <c r="E1243" s="185"/>
      <c r="F1243" s="185" t="s">
        <v>2711</v>
      </c>
      <c r="G1243" s="185" t="s">
        <v>2712</v>
      </c>
      <c r="H1243" s="185" t="s">
        <v>2713</v>
      </c>
      <c r="I1243" s="189" t="s">
        <v>2714</v>
      </c>
      <c r="J1243" s="185" t="s">
        <v>2715</v>
      </c>
      <c r="K1243" s="185"/>
      <c r="L1243" s="124"/>
      <c r="M1243" s="125"/>
      <c r="N1243" s="125"/>
      <c r="O1243" s="125"/>
      <c r="P1243" s="125"/>
      <c r="Q1243" s="125"/>
      <c r="R1243" s="125"/>
      <c r="S1243" s="125"/>
      <c r="T1243" s="125"/>
      <c r="U1243" s="125"/>
      <c r="V1243" s="125"/>
      <c r="W1243" s="125"/>
    </row>
    <row r="1244" spans="1:23" s="25" customFormat="1" ht="45">
      <c r="A1244" s="182">
        <v>1243</v>
      </c>
      <c r="B1244" s="185" t="s">
        <v>2684</v>
      </c>
      <c r="C1244" s="186" t="s">
        <v>259</v>
      </c>
      <c r="D1244" s="187" t="s">
        <v>223</v>
      </c>
      <c r="E1244" s="185"/>
      <c r="F1244" s="185" t="s">
        <v>2716</v>
      </c>
      <c r="G1244" s="185" t="s">
        <v>2717</v>
      </c>
      <c r="H1244" s="185" t="s">
        <v>2718</v>
      </c>
      <c r="I1244" s="189" t="s">
        <v>2719</v>
      </c>
      <c r="J1244" s="185" t="s">
        <v>2720</v>
      </c>
      <c r="K1244" s="185"/>
      <c r="L1244" s="124"/>
      <c r="M1244" s="125"/>
      <c r="N1244" s="125"/>
      <c r="O1244" s="125"/>
      <c r="P1244" s="125"/>
      <c r="Q1244" s="125"/>
      <c r="R1244" s="125"/>
      <c r="S1244" s="125"/>
      <c r="T1244" s="125"/>
      <c r="U1244" s="125"/>
      <c r="V1244" s="125"/>
      <c r="W1244" s="125"/>
    </row>
    <row r="1245" spans="1:23" s="25" customFormat="1" ht="45">
      <c r="A1245" s="182">
        <v>1244</v>
      </c>
      <c r="B1245" s="185" t="s">
        <v>2684</v>
      </c>
      <c r="C1245" s="186" t="s">
        <v>259</v>
      </c>
      <c r="D1245" s="187" t="s">
        <v>229</v>
      </c>
      <c r="E1245" s="185"/>
      <c r="F1245" s="185" t="s">
        <v>6500</v>
      </c>
      <c r="G1245" s="185" t="s">
        <v>2721</v>
      </c>
      <c r="H1245" s="185"/>
      <c r="I1245" s="189" t="s">
        <v>2722</v>
      </c>
      <c r="J1245" s="185" t="s">
        <v>2723</v>
      </c>
      <c r="K1245" s="185"/>
      <c r="L1245" s="124"/>
      <c r="M1245" s="125"/>
      <c r="N1245" s="125"/>
      <c r="O1245" s="125"/>
      <c r="P1245" s="125"/>
      <c r="Q1245" s="125"/>
      <c r="R1245" s="125"/>
      <c r="S1245" s="125"/>
      <c r="T1245" s="125"/>
      <c r="U1245" s="125"/>
      <c r="V1245" s="125"/>
      <c r="W1245" s="125"/>
    </row>
    <row r="1246" spans="1:23" s="25" customFormat="1" ht="56.25">
      <c r="A1246" s="182">
        <v>1245</v>
      </c>
      <c r="B1246" s="185" t="s">
        <v>2684</v>
      </c>
      <c r="C1246" s="186" t="s">
        <v>259</v>
      </c>
      <c r="D1246" s="187" t="s">
        <v>235</v>
      </c>
      <c r="E1246" s="185"/>
      <c r="F1246" s="185" t="s">
        <v>2724</v>
      </c>
      <c r="G1246" s="185" t="s">
        <v>2725</v>
      </c>
      <c r="H1246" s="185" t="s">
        <v>2726</v>
      </c>
      <c r="I1246" s="189" t="s">
        <v>2727</v>
      </c>
      <c r="J1246" s="185" t="s">
        <v>2728</v>
      </c>
      <c r="K1246" s="185"/>
      <c r="L1246" s="124"/>
      <c r="M1246" s="125"/>
      <c r="N1246" s="125"/>
      <c r="O1246" s="125"/>
      <c r="P1246" s="125"/>
      <c r="Q1246" s="125"/>
      <c r="R1246" s="125"/>
      <c r="S1246" s="125"/>
      <c r="T1246" s="125"/>
      <c r="U1246" s="125"/>
      <c r="V1246" s="125"/>
      <c r="W1246" s="125"/>
    </row>
    <row r="1247" spans="1:23" s="25" customFormat="1" ht="33.75">
      <c r="A1247" s="182">
        <v>1246</v>
      </c>
      <c r="B1247" s="185" t="s">
        <v>2684</v>
      </c>
      <c r="C1247" s="186" t="s">
        <v>259</v>
      </c>
      <c r="D1247" s="187" t="s">
        <v>241</v>
      </c>
      <c r="E1247" s="185"/>
      <c r="F1247" s="185" t="s">
        <v>6501</v>
      </c>
      <c r="G1247" s="185" t="s">
        <v>2729</v>
      </c>
      <c r="H1247" s="185"/>
      <c r="I1247" s="189" t="s">
        <v>2730</v>
      </c>
      <c r="J1247" s="185" t="s">
        <v>2731</v>
      </c>
      <c r="K1247" s="185"/>
      <c r="L1247" s="124"/>
      <c r="M1247" s="125"/>
      <c r="N1247" s="125"/>
      <c r="O1247" s="125"/>
      <c r="P1247" s="125"/>
      <c r="Q1247" s="125"/>
      <c r="R1247" s="125"/>
      <c r="S1247" s="125"/>
      <c r="T1247" s="125"/>
      <c r="U1247" s="125"/>
      <c r="V1247" s="125"/>
      <c r="W1247" s="125"/>
    </row>
    <row r="1248" spans="1:23" s="25" customFormat="1" ht="67.5">
      <c r="A1248" s="182">
        <v>1247</v>
      </c>
      <c r="B1248" s="185" t="s">
        <v>2684</v>
      </c>
      <c r="C1248" s="186" t="s">
        <v>259</v>
      </c>
      <c r="D1248" s="187" t="s">
        <v>247</v>
      </c>
      <c r="E1248" s="185"/>
      <c r="F1248" s="185" t="s">
        <v>6502</v>
      </c>
      <c r="G1248" s="185" t="s">
        <v>2732</v>
      </c>
      <c r="H1248" s="185" t="s">
        <v>2733</v>
      </c>
      <c r="I1248" s="189" t="s">
        <v>2734</v>
      </c>
      <c r="J1248" s="185" t="s">
        <v>2735</v>
      </c>
      <c r="K1248" s="185"/>
      <c r="L1248" s="126"/>
      <c r="M1248" s="125"/>
      <c r="N1248" s="125"/>
      <c r="O1248" s="125"/>
      <c r="P1248" s="125"/>
      <c r="Q1248" s="125"/>
      <c r="R1248" s="125"/>
      <c r="S1248" s="125"/>
      <c r="T1248" s="125"/>
      <c r="U1248" s="125"/>
      <c r="V1248" s="125"/>
      <c r="W1248" s="125"/>
    </row>
    <row r="1249" spans="1:23" s="25" customFormat="1" ht="78.75">
      <c r="A1249" s="182">
        <v>1248</v>
      </c>
      <c r="B1249" s="185" t="s">
        <v>2736</v>
      </c>
      <c r="C1249" s="186" t="s">
        <v>271</v>
      </c>
      <c r="D1249" s="187" t="s">
        <v>11</v>
      </c>
      <c r="E1249" s="185"/>
      <c r="F1249" s="185" t="s">
        <v>6503</v>
      </c>
      <c r="G1249" s="185" t="s">
        <v>2737</v>
      </c>
      <c r="H1249" s="185" t="s">
        <v>2738</v>
      </c>
      <c r="I1249" s="189" t="s">
        <v>6115</v>
      </c>
      <c r="J1249" s="185" t="s">
        <v>2740</v>
      </c>
      <c r="K1249" s="185" t="str">
        <f>HYPERLINK("http://www.khsu.ru/vtoroj-vserossijskij-geograficheskij-diktant.htm","http://www.khsu.ru/vtoroj-vserossijskij-geograficheskij-diktant.htm")</f>
        <v>http://www.khsu.ru/vtoroj-vserossijskij-geograficheskij-diktant.htm</v>
      </c>
      <c r="L1249" s="126"/>
      <c r="M1249" s="125"/>
      <c r="N1249" s="125"/>
      <c r="O1249" s="125"/>
      <c r="P1249" s="125"/>
      <c r="Q1249" s="125"/>
      <c r="R1249" s="125"/>
      <c r="S1249" s="125"/>
      <c r="T1249" s="125"/>
      <c r="U1249" s="125"/>
      <c r="V1249" s="125"/>
      <c r="W1249" s="125"/>
    </row>
    <row r="1250" spans="1:23" s="25" customFormat="1" ht="56.25">
      <c r="A1250" s="182">
        <v>1249</v>
      </c>
      <c r="B1250" s="185" t="s">
        <v>2741</v>
      </c>
      <c r="C1250" s="186" t="s">
        <v>2122</v>
      </c>
      <c r="D1250" s="187" t="s">
        <v>11</v>
      </c>
      <c r="E1250" s="185"/>
      <c r="F1250" s="185" t="s">
        <v>2742</v>
      </c>
      <c r="G1250" s="185" t="s">
        <v>2743</v>
      </c>
      <c r="H1250" s="185" t="s">
        <v>2744</v>
      </c>
      <c r="I1250" s="190" t="s">
        <v>2745</v>
      </c>
      <c r="J1250" s="185" t="s">
        <v>2746</v>
      </c>
      <c r="K1250" s="185"/>
      <c r="L1250" s="126"/>
      <c r="M1250" s="125"/>
      <c r="N1250" s="125"/>
      <c r="O1250" s="125"/>
      <c r="P1250" s="125"/>
      <c r="Q1250" s="125"/>
      <c r="R1250" s="125"/>
      <c r="S1250" s="125"/>
      <c r="T1250" s="125"/>
      <c r="U1250" s="125"/>
      <c r="V1250" s="125"/>
      <c r="W1250" s="125"/>
    </row>
    <row r="1251" spans="1:23" s="25" customFormat="1" ht="56.25">
      <c r="A1251" s="182">
        <v>1250</v>
      </c>
      <c r="B1251" s="185" t="s">
        <v>2741</v>
      </c>
      <c r="C1251" s="186" t="s">
        <v>2122</v>
      </c>
      <c r="D1251" s="187" t="s">
        <v>16</v>
      </c>
      <c r="E1251" s="185"/>
      <c r="F1251" s="185" t="s">
        <v>2747</v>
      </c>
      <c r="G1251" s="185" t="s">
        <v>2748</v>
      </c>
      <c r="H1251" s="185" t="s">
        <v>2749</v>
      </c>
      <c r="I1251" s="190" t="s">
        <v>2750</v>
      </c>
      <c r="J1251" s="185" t="s">
        <v>2751</v>
      </c>
      <c r="K1251" s="185" t="s">
        <v>2752</v>
      </c>
      <c r="L1251" s="126"/>
      <c r="M1251" s="125"/>
      <c r="N1251" s="125"/>
      <c r="O1251" s="125"/>
      <c r="P1251" s="125"/>
      <c r="Q1251" s="125"/>
      <c r="R1251" s="125"/>
      <c r="S1251" s="125"/>
      <c r="T1251" s="125"/>
      <c r="U1251" s="125"/>
      <c r="V1251" s="125"/>
      <c r="W1251" s="125"/>
    </row>
    <row r="1252" spans="1:23" s="25" customFormat="1" ht="56.25">
      <c r="A1252" s="182">
        <v>1251</v>
      </c>
      <c r="B1252" s="185" t="s">
        <v>2741</v>
      </c>
      <c r="C1252" s="186" t="s">
        <v>2122</v>
      </c>
      <c r="D1252" s="187" t="s">
        <v>22</v>
      </c>
      <c r="E1252" s="185"/>
      <c r="F1252" s="185" t="s">
        <v>2753</v>
      </c>
      <c r="G1252" s="185" t="s">
        <v>2754</v>
      </c>
      <c r="H1252" s="185" t="s">
        <v>2755</v>
      </c>
      <c r="I1252" s="189" t="s">
        <v>2756</v>
      </c>
      <c r="J1252" s="185" t="s">
        <v>2757</v>
      </c>
      <c r="K1252" s="185"/>
      <c r="L1252" s="126"/>
      <c r="M1252" s="125"/>
      <c r="N1252" s="125"/>
      <c r="O1252" s="125"/>
      <c r="P1252" s="125"/>
      <c r="Q1252" s="125"/>
      <c r="R1252" s="125"/>
      <c r="S1252" s="125"/>
      <c r="T1252" s="125"/>
      <c r="U1252" s="125"/>
      <c r="V1252" s="125"/>
      <c r="W1252" s="125"/>
    </row>
    <row r="1253" spans="1:23" s="25" customFormat="1" ht="67.5">
      <c r="A1253" s="182">
        <v>1252</v>
      </c>
      <c r="B1253" s="185" t="s">
        <v>2741</v>
      </c>
      <c r="C1253" s="186" t="s">
        <v>2122</v>
      </c>
      <c r="D1253" s="187" t="s">
        <v>29</v>
      </c>
      <c r="E1253" s="185"/>
      <c r="F1253" s="185" t="s">
        <v>2758</v>
      </c>
      <c r="G1253" s="185" t="s">
        <v>2759</v>
      </c>
      <c r="H1253" s="185" t="s">
        <v>2760</v>
      </c>
      <c r="I1253" s="189" t="s">
        <v>2761</v>
      </c>
      <c r="J1253" s="185" t="s">
        <v>2762</v>
      </c>
      <c r="K1253" s="185" t="str">
        <f>HYPERLINK("http://www.school2-aksay.org.ru/about/news/","http://www.school2-aksay.org.ru/about/news/")</f>
        <v>http://www.school2-aksay.org.ru/about/news/</v>
      </c>
      <c r="L1253" s="126"/>
      <c r="M1253" s="125"/>
      <c r="N1253" s="125"/>
      <c r="O1253" s="125"/>
      <c r="P1253" s="125"/>
      <c r="Q1253" s="125"/>
      <c r="R1253" s="125"/>
      <c r="S1253" s="125"/>
      <c r="T1253" s="125"/>
      <c r="U1253" s="125"/>
      <c r="V1253" s="125"/>
      <c r="W1253" s="125"/>
    </row>
    <row r="1254" spans="1:23" s="25" customFormat="1" ht="67.5">
      <c r="A1254" s="182">
        <v>1253</v>
      </c>
      <c r="B1254" s="185" t="s">
        <v>2741</v>
      </c>
      <c r="C1254" s="186" t="s">
        <v>2122</v>
      </c>
      <c r="D1254" s="187" t="s">
        <v>32</v>
      </c>
      <c r="E1254" s="185"/>
      <c r="F1254" s="185" t="s">
        <v>2763</v>
      </c>
      <c r="G1254" s="185" t="s">
        <v>2764</v>
      </c>
      <c r="H1254" s="185" t="s">
        <v>2765</v>
      </c>
      <c r="I1254" s="189" t="s">
        <v>2766</v>
      </c>
      <c r="J1254" s="185" t="s">
        <v>2767</v>
      </c>
      <c r="K1254" s="185" t="s">
        <v>2768</v>
      </c>
      <c r="L1254" s="126"/>
      <c r="M1254" s="125"/>
      <c r="N1254" s="125"/>
      <c r="O1254" s="125"/>
      <c r="P1254" s="125"/>
      <c r="Q1254" s="125"/>
      <c r="R1254" s="125"/>
      <c r="S1254" s="125"/>
      <c r="T1254" s="125"/>
      <c r="U1254" s="125"/>
      <c r="V1254" s="125"/>
      <c r="W1254" s="125"/>
    </row>
    <row r="1255" spans="1:23" s="25" customFormat="1" ht="56.25">
      <c r="A1255" s="182">
        <v>1254</v>
      </c>
      <c r="B1255" s="185" t="s">
        <v>2741</v>
      </c>
      <c r="C1255" s="199" t="s">
        <v>2122</v>
      </c>
      <c r="D1255" s="187" t="s">
        <v>72</v>
      </c>
      <c r="E1255" s="185"/>
      <c r="F1255" s="185" t="s">
        <v>2769</v>
      </c>
      <c r="G1255" s="185" t="s">
        <v>2770</v>
      </c>
      <c r="H1255" s="185" t="s">
        <v>2771</v>
      </c>
      <c r="I1255" s="189" t="str">
        <f>HYPERLINK("mailto:svetlana_chakina@mail.ru","svetlana_chakina@mail.ru")</f>
        <v>svetlana_chakina@mail.ru</v>
      </c>
      <c r="J1255" s="185" t="s">
        <v>2772</v>
      </c>
      <c r="K1255" s="185" t="s">
        <v>2773</v>
      </c>
      <c r="L1255" s="137"/>
      <c r="M1255" s="138"/>
      <c r="N1255" s="138"/>
      <c r="O1255" s="138"/>
      <c r="P1255" s="138"/>
      <c r="Q1255" s="138"/>
      <c r="R1255" s="138"/>
      <c r="S1255" s="138"/>
      <c r="T1255" s="138"/>
      <c r="U1255" s="138"/>
      <c r="V1255" s="138"/>
      <c r="W1255" s="138"/>
    </row>
    <row r="1256" spans="1:23" s="25" customFormat="1" ht="45">
      <c r="A1256" s="182">
        <v>1255</v>
      </c>
      <c r="B1256" s="185" t="s">
        <v>2741</v>
      </c>
      <c r="C1256" s="186" t="s">
        <v>2122</v>
      </c>
      <c r="D1256" s="187" t="s">
        <v>37</v>
      </c>
      <c r="E1256" s="185"/>
      <c r="F1256" s="185" t="s">
        <v>2774</v>
      </c>
      <c r="G1256" s="185" t="s">
        <v>2775</v>
      </c>
      <c r="H1256" s="185" t="s">
        <v>2776</v>
      </c>
      <c r="I1256" s="189" t="s">
        <v>2777</v>
      </c>
      <c r="J1256" s="185" t="s">
        <v>2778</v>
      </c>
      <c r="K1256" s="191"/>
      <c r="L1256" s="126"/>
      <c r="M1256" s="125"/>
      <c r="N1256" s="125"/>
      <c r="O1256" s="125"/>
      <c r="P1256" s="125"/>
      <c r="Q1256" s="125"/>
      <c r="R1256" s="125"/>
      <c r="S1256" s="125"/>
      <c r="T1256" s="125"/>
      <c r="U1256" s="125"/>
      <c r="V1256" s="125"/>
      <c r="W1256" s="125"/>
    </row>
    <row r="1257" spans="1:23" s="25" customFormat="1" ht="78.75">
      <c r="A1257" s="182">
        <v>1256</v>
      </c>
      <c r="B1257" s="185" t="s">
        <v>2741</v>
      </c>
      <c r="C1257" s="186" t="s">
        <v>2122</v>
      </c>
      <c r="D1257" s="187" t="s">
        <v>41</v>
      </c>
      <c r="E1257" s="185"/>
      <c r="F1257" s="191" t="s">
        <v>6504</v>
      </c>
      <c r="G1257" s="191"/>
      <c r="H1257" s="191"/>
      <c r="I1257" s="217"/>
      <c r="J1257" s="191"/>
      <c r="K1257" s="191" t="s">
        <v>89</v>
      </c>
      <c r="L1257" s="126"/>
      <c r="M1257" s="125"/>
      <c r="N1257" s="125"/>
      <c r="O1257" s="125"/>
      <c r="P1257" s="125"/>
      <c r="Q1257" s="125"/>
      <c r="R1257" s="125"/>
      <c r="S1257" s="125"/>
      <c r="T1257" s="125"/>
      <c r="U1257" s="125"/>
      <c r="V1257" s="125"/>
      <c r="W1257" s="125"/>
    </row>
    <row r="1258" spans="1:23" s="25" customFormat="1" ht="45">
      <c r="A1258" s="182">
        <v>1257</v>
      </c>
      <c r="B1258" s="185" t="s">
        <v>2741</v>
      </c>
      <c r="C1258" s="199" t="s">
        <v>2122</v>
      </c>
      <c r="D1258" s="187" t="s">
        <v>88</v>
      </c>
      <c r="E1258" s="185"/>
      <c r="F1258" s="185" t="s">
        <v>2779</v>
      </c>
      <c r="G1258" s="185" t="s">
        <v>2780</v>
      </c>
      <c r="H1258" s="185" t="s">
        <v>2781</v>
      </c>
      <c r="I1258" s="189" t="s">
        <v>2782</v>
      </c>
      <c r="J1258" s="185" t="s">
        <v>2783</v>
      </c>
      <c r="K1258" s="185" t="s">
        <v>2784</v>
      </c>
      <c r="L1258" s="137"/>
      <c r="M1258" s="138"/>
      <c r="N1258" s="138"/>
      <c r="O1258" s="138"/>
      <c r="P1258" s="138"/>
      <c r="Q1258" s="138"/>
      <c r="R1258" s="138"/>
      <c r="S1258" s="138"/>
      <c r="T1258" s="138"/>
      <c r="U1258" s="138"/>
      <c r="V1258" s="138"/>
      <c r="W1258" s="138"/>
    </row>
    <row r="1259" spans="1:23" s="25" customFormat="1" ht="45">
      <c r="A1259" s="182">
        <v>1258</v>
      </c>
      <c r="B1259" s="185" t="s">
        <v>2741</v>
      </c>
      <c r="C1259" s="199" t="s">
        <v>2122</v>
      </c>
      <c r="D1259" s="187" t="s">
        <v>217</v>
      </c>
      <c r="E1259" s="185"/>
      <c r="F1259" s="185" t="s">
        <v>2785</v>
      </c>
      <c r="G1259" s="185" t="s">
        <v>2786</v>
      </c>
      <c r="H1259" s="185" t="s">
        <v>2787</v>
      </c>
      <c r="I1259" s="189" t="s">
        <v>6165</v>
      </c>
      <c r="J1259" s="185" t="s">
        <v>2789</v>
      </c>
      <c r="K1259" s="185" t="s">
        <v>2790</v>
      </c>
      <c r="L1259" s="137"/>
      <c r="M1259" s="138"/>
      <c r="N1259" s="138"/>
      <c r="O1259" s="138"/>
      <c r="P1259" s="138"/>
      <c r="Q1259" s="138"/>
      <c r="R1259" s="138"/>
      <c r="S1259" s="138"/>
      <c r="T1259" s="138"/>
      <c r="U1259" s="138"/>
      <c r="V1259" s="138"/>
      <c r="W1259" s="138"/>
    </row>
    <row r="1260" spans="1:23" s="25" customFormat="1" ht="78.75">
      <c r="A1260" s="182">
        <v>1259</v>
      </c>
      <c r="B1260" s="185" t="s">
        <v>2741</v>
      </c>
      <c r="C1260" s="199" t="s">
        <v>2122</v>
      </c>
      <c r="D1260" s="187" t="s">
        <v>223</v>
      </c>
      <c r="E1260" s="185"/>
      <c r="F1260" s="185" t="s">
        <v>2791</v>
      </c>
      <c r="G1260" s="185" t="s">
        <v>2792</v>
      </c>
      <c r="H1260" s="185" t="s">
        <v>2793</v>
      </c>
      <c r="I1260" s="204" t="s">
        <v>2794</v>
      </c>
      <c r="J1260" s="185" t="s">
        <v>2795</v>
      </c>
      <c r="K1260" s="185" t="s">
        <v>2796</v>
      </c>
      <c r="L1260" s="137"/>
      <c r="M1260" s="138"/>
      <c r="N1260" s="138"/>
      <c r="O1260" s="138"/>
      <c r="P1260" s="138"/>
      <c r="Q1260" s="138"/>
      <c r="R1260" s="138"/>
      <c r="S1260" s="138"/>
      <c r="T1260" s="138"/>
      <c r="U1260" s="138"/>
      <c r="V1260" s="138"/>
      <c r="W1260" s="138"/>
    </row>
    <row r="1261" spans="1:23" s="25" customFormat="1" ht="67.5">
      <c r="A1261" s="182">
        <v>1260</v>
      </c>
      <c r="B1261" s="185" t="s">
        <v>2741</v>
      </c>
      <c r="C1261" s="186" t="s">
        <v>2122</v>
      </c>
      <c r="D1261" s="187" t="s">
        <v>229</v>
      </c>
      <c r="E1261" s="185"/>
      <c r="F1261" s="185" t="s">
        <v>2797</v>
      </c>
      <c r="G1261" s="185" t="s">
        <v>2798</v>
      </c>
      <c r="H1261" s="185" t="s">
        <v>2799</v>
      </c>
      <c r="I1261" s="189" t="s">
        <v>2800</v>
      </c>
      <c r="J1261" s="185" t="s">
        <v>2801</v>
      </c>
      <c r="K1261" s="191"/>
      <c r="L1261" s="126"/>
      <c r="M1261" s="125"/>
      <c r="N1261" s="125"/>
      <c r="O1261" s="125"/>
      <c r="P1261" s="125"/>
      <c r="Q1261" s="125"/>
      <c r="R1261" s="125"/>
      <c r="S1261" s="125"/>
      <c r="T1261" s="125"/>
      <c r="U1261" s="125"/>
      <c r="V1261" s="125"/>
      <c r="W1261" s="125"/>
    </row>
    <row r="1262" spans="1:23" s="25" customFormat="1" ht="78.75">
      <c r="A1262" s="182">
        <v>1261</v>
      </c>
      <c r="B1262" s="185" t="s">
        <v>2741</v>
      </c>
      <c r="C1262" s="186" t="s">
        <v>2122</v>
      </c>
      <c r="D1262" s="187" t="s">
        <v>235</v>
      </c>
      <c r="E1262" s="185"/>
      <c r="F1262" s="185" t="s">
        <v>2802</v>
      </c>
      <c r="G1262" s="185" t="s">
        <v>2803</v>
      </c>
      <c r="H1262" s="185" t="s">
        <v>2804</v>
      </c>
      <c r="I1262" s="189" t="s">
        <v>6200</v>
      </c>
      <c r="J1262" s="185" t="s">
        <v>2806</v>
      </c>
      <c r="K1262" s="191"/>
      <c r="L1262" s="126"/>
      <c r="M1262" s="125"/>
      <c r="N1262" s="125"/>
      <c r="O1262" s="125"/>
      <c r="P1262" s="125"/>
      <c r="Q1262" s="125"/>
      <c r="R1262" s="125"/>
      <c r="S1262" s="125"/>
      <c r="T1262" s="125"/>
      <c r="U1262" s="125"/>
      <c r="V1262" s="125"/>
      <c r="W1262" s="125"/>
    </row>
    <row r="1263" spans="1:23" s="25" customFormat="1" ht="56.25">
      <c r="A1263" s="182">
        <v>1262</v>
      </c>
      <c r="B1263" s="185" t="s">
        <v>2741</v>
      </c>
      <c r="C1263" s="199" t="s">
        <v>2122</v>
      </c>
      <c r="D1263" s="187" t="s">
        <v>241</v>
      </c>
      <c r="E1263" s="185" t="s">
        <v>6693</v>
      </c>
      <c r="F1263" s="185" t="s">
        <v>2807</v>
      </c>
      <c r="G1263" s="185" t="s">
        <v>2808</v>
      </c>
      <c r="H1263" s="185" t="s">
        <v>2809</v>
      </c>
      <c r="I1263" s="189" t="s">
        <v>2810</v>
      </c>
      <c r="J1263" s="185" t="s">
        <v>2811</v>
      </c>
      <c r="K1263" s="185" t="s">
        <v>2812</v>
      </c>
      <c r="L1263" s="137"/>
      <c r="M1263" s="138"/>
      <c r="N1263" s="138"/>
      <c r="O1263" s="138"/>
      <c r="P1263" s="138"/>
      <c r="Q1263" s="138"/>
      <c r="R1263" s="138"/>
      <c r="S1263" s="138"/>
      <c r="T1263" s="138"/>
      <c r="U1263" s="138"/>
      <c r="V1263" s="138"/>
      <c r="W1263" s="138"/>
    </row>
    <row r="1264" spans="1:23" s="25" customFormat="1" ht="67.5">
      <c r="A1264" s="182">
        <v>1263</v>
      </c>
      <c r="B1264" s="189" t="s">
        <v>2741</v>
      </c>
      <c r="C1264" s="202" t="s">
        <v>2122</v>
      </c>
      <c r="D1264" s="203" t="s">
        <v>247</v>
      </c>
      <c r="E1264" s="189"/>
      <c r="F1264" s="189" t="s">
        <v>6505</v>
      </c>
      <c r="G1264" s="189" t="s">
        <v>2813</v>
      </c>
      <c r="H1264" s="189" t="s">
        <v>2814</v>
      </c>
      <c r="I1264" s="189" t="s">
        <v>2815</v>
      </c>
      <c r="J1264" s="189" t="s">
        <v>2816</v>
      </c>
      <c r="K1264" s="194"/>
      <c r="L1264" s="124"/>
      <c r="M1264" s="125"/>
      <c r="N1264" s="125"/>
      <c r="O1264" s="125"/>
      <c r="P1264" s="125"/>
      <c r="Q1264" s="125"/>
      <c r="R1264" s="125"/>
      <c r="S1264" s="125"/>
      <c r="T1264" s="125"/>
      <c r="U1264" s="125"/>
      <c r="V1264" s="125"/>
      <c r="W1264" s="125"/>
    </row>
    <row r="1265" spans="1:23" s="25" customFormat="1" ht="45">
      <c r="A1265" s="182">
        <v>1264</v>
      </c>
      <c r="B1265" s="185" t="s">
        <v>2741</v>
      </c>
      <c r="C1265" s="186" t="s">
        <v>2122</v>
      </c>
      <c r="D1265" s="187" t="s">
        <v>253</v>
      </c>
      <c r="E1265" s="185" t="s">
        <v>6693</v>
      </c>
      <c r="F1265" s="185" t="s">
        <v>2817</v>
      </c>
      <c r="G1265" s="185" t="s">
        <v>2818</v>
      </c>
      <c r="H1265" s="185" t="s">
        <v>2819</v>
      </c>
      <c r="I1265" s="189" t="s">
        <v>2820</v>
      </c>
      <c r="J1265" s="185" t="s">
        <v>2821</v>
      </c>
      <c r="K1265" s="185" t="s">
        <v>2822</v>
      </c>
      <c r="L1265" s="124"/>
      <c r="M1265" s="125"/>
      <c r="N1265" s="125"/>
      <c r="O1265" s="125"/>
      <c r="P1265" s="125"/>
      <c r="Q1265" s="125"/>
      <c r="R1265" s="125"/>
      <c r="S1265" s="125"/>
      <c r="T1265" s="125"/>
      <c r="U1265" s="125"/>
      <c r="V1265" s="125"/>
      <c r="W1265" s="125"/>
    </row>
    <row r="1266" spans="1:23" s="25" customFormat="1" ht="57">
      <c r="A1266" s="182">
        <v>1265</v>
      </c>
      <c r="B1266" s="185" t="s">
        <v>2741</v>
      </c>
      <c r="C1266" s="186" t="s">
        <v>2122</v>
      </c>
      <c r="D1266" s="187" t="s">
        <v>259</v>
      </c>
      <c r="E1266" s="230"/>
      <c r="F1266" s="230" t="s">
        <v>2823</v>
      </c>
      <c r="G1266" s="185" t="s">
        <v>2824</v>
      </c>
      <c r="H1266" s="185" t="s">
        <v>2825</v>
      </c>
      <c r="I1266" s="231" t="s">
        <v>2826</v>
      </c>
      <c r="J1266" s="185" t="s">
        <v>2827</v>
      </c>
      <c r="K1266" s="191"/>
      <c r="L1266" s="127"/>
      <c r="M1266" s="128"/>
      <c r="N1266" s="128"/>
      <c r="O1266" s="128"/>
      <c r="P1266" s="128"/>
      <c r="Q1266" s="128"/>
      <c r="R1266" s="128"/>
      <c r="S1266" s="128"/>
      <c r="T1266" s="128"/>
      <c r="U1266" s="128"/>
      <c r="V1266" s="128"/>
      <c r="W1266" s="128"/>
    </row>
    <row r="1267" spans="1:23" s="25" customFormat="1" ht="45">
      <c r="A1267" s="182">
        <v>1266</v>
      </c>
      <c r="B1267" s="185" t="s">
        <v>2741</v>
      </c>
      <c r="C1267" s="186" t="s">
        <v>2122</v>
      </c>
      <c r="D1267" s="187" t="s">
        <v>265</v>
      </c>
      <c r="E1267" s="185"/>
      <c r="F1267" s="185" t="s">
        <v>2828</v>
      </c>
      <c r="G1267" s="185" t="s">
        <v>2829</v>
      </c>
      <c r="H1267" s="185" t="s">
        <v>2830</v>
      </c>
      <c r="I1267" s="189" t="s">
        <v>2831</v>
      </c>
      <c r="J1267" s="185" t="s">
        <v>2832</v>
      </c>
      <c r="K1267" s="191"/>
      <c r="L1267" s="127"/>
      <c r="M1267" s="128"/>
      <c r="N1267" s="128"/>
      <c r="O1267" s="128"/>
      <c r="P1267" s="128"/>
      <c r="Q1267" s="128"/>
      <c r="R1267" s="128"/>
      <c r="S1267" s="128"/>
      <c r="T1267" s="128"/>
      <c r="U1267" s="128"/>
      <c r="V1267" s="128"/>
      <c r="W1267" s="128"/>
    </row>
    <row r="1268" spans="1:23" s="25" customFormat="1" ht="33.75">
      <c r="A1268" s="182">
        <v>1267</v>
      </c>
      <c r="B1268" s="185" t="s">
        <v>2741</v>
      </c>
      <c r="C1268" s="186" t="s">
        <v>2122</v>
      </c>
      <c r="D1268" s="187" t="s">
        <v>271</v>
      </c>
      <c r="E1268" s="185"/>
      <c r="F1268" s="185" t="s">
        <v>2833</v>
      </c>
      <c r="G1268" s="185" t="s">
        <v>2834</v>
      </c>
      <c r="H1268" s="185" t="s">
        <v>2835</v>
      </c>
      <c r="I1268" s="189" t="s">
        <v>2836</v>
      </c>
      <c r="J1268" s="185" t="s">
        <v>2837</v>
      </c>
      <c r="K1268" s="191"/>
      <c r="L1268" s="127"/>
      <c r="M1268" s="128"/>
      <c r="N1268" s="128"/>
      <c r="O1268" s="128"/>
      <c r="P1268" s="128"/>
      <c r="Q1268" s="128"/>
      <c r="R1268" s="128"/>
      <c r="S1268" s="128"/>
      <c r="T1268" s="128"/>
      <c r="U1268" s="128"/>
      <c r="V1268" s="128"/>
      <c r="W1268" s="128"/>
    </row>
    <row r="1269" spans="1:23" s="25" customFormat="1" ht="78.75">
      <c r="A1269" s="182">
        <v>1268</v>
      </c>
      <c r="B1269" s="185" t="s">
        <v>2741</v>
      </c>
      <c r="C1269" s="186" t="s">
        <v>2122</v>
      </c>
      <c r="D1269" s="187" t="s">
        <v>277</v>
      </c>
      <c r="E1269" s="185"/>
      <c r="F1269" s="185" t="s">
        <v>2838</v>
      </c>
      <c r="G1269" s="185" t="s">
        <v>2839</v>
      </c>
      <c r="H1269" s="185" t="s">
        <v>2840</v>
      </c>
      <c r="I1269" s="189" t="s">
        <v>2841</v>
      </c>
      <c r="J1269" s="185" t="s">
        <v>2842</v>
      </c>
      <c r="K1269" s="191"/>
      <c r="L1269" s="127"/>
      <c r="M1269" s="128"/>
      <c r="N1269" s="128"/>
      <c r="O1269" s="128"/>
      <c r="P1269" s="128"/>
      <c r="Q1269" s="128"/>
      <c r="R1269" s="128"/>
      <c r="S1269" s="128"/>
      <c r="T1269" s="128"/>
      <c r="U1269" s="128"/>
      <c r="V1269" s="128"/>
      <c r="W1269" s="128"/>
    </row>
    <row r="1270" spans="1:23" s="25" customFormat="1" ht="45">
      <c r="A1270" s="182">
        <v>1269</v>
      </c>
      <c r="B1270" s="185" t="s">
        <v>2741</v>
      </c>
      <c r="C1270" s="186" t="s">
        <v>2122</v>
      </c>
      <c r="D1270" s="187" t="s">
        <v>283</v>
      </c>
      <c r="E1270" s="185"/>
      <c r="F1270" s="185" t="s">
        <v>2843</v>
      </c>
      <c r="G1270" s="185" t="s">
        <v>2844</v>
      </c>
      <c r="H1270" s="185"/>
      <c r="I1270" s="189" t="s">
        <v>2845</v>
      </c>
      <c r="J1270" s="185" t="s">
        <v>2846</v>
      </c>
      <c r="K1270" s="191"/>
      <c r="L1270" s="127"/>
      <c r="M1270" s="128"/>
      <c r="N1270" s="128"/>
      <c r="O1270" s="128"/>
      <c r="P1270" s="128"/>
      <c r="Q1270" s="128"/>
      <c r="R1270" s="128"/>
      <c r="S1270" s="128"/>
      <c r="T1270" s="128"/>
      <c r="U1270" s="128"/>
      <c r="V1270" s="128"/>
      <c r="W1270" s="128"/>
    </row>
    <row r="1271" spans="1:23" s="25" customFormat="1" ht="45">
      <c r="A1271" s="182">
        <v>1270</v>
      </c>
      <c r="B1271" s="185" t="s">
        <v>2741</v>
      </c>
      <c r="C1271" s="186" t="s">
        <v>2122</v>
      </c>
      <c r="D1271" s="187" t="s">
        <v>10</v>
      </c>
      <c r="E1271" s="185"/>
      <c r="F1271" s="185" t="s">
        <v>2847</v>
      </c>
      <c r="G1271" s="185" t="s">
        <v>2848</v>
      </c>
      <c r="H1271" s="185" t="s">
        <v>2849</v>
      </c>
      <c r="I1271" s="189" t="s">
        <v>2850</v>
      </c>
      <c r="J1271" s="185" t="s">
        <v>2851</v>
      </c>
      <c r="K1271" s="191"/>
      <c r="L1271" s="127"/>
      <c r="M1271" s="128"/>
      <c r="N1271" s="128"/>
      <c r="O1271" s="128"/>
      <c r="P1271" s="128"/>
      <c r="Q1271" s="128"/>
      <c r="R1271" s="128"/>
      <c r="S1271" s="128"/>
      <c r="T1271" s="128"/>
      <c r="U1271" s="128"/>
      <c r="V1271" s="128"/>
      <c r="W1271" s="128"/>
    </row>
    <row r="1272" spans="1:23" s="25" customFormat="1" ht="45">
      <c r="A1272" s="182">
        <v>1271</v>
      </c>
      <c r="B1272" s="185" t="s">
        <v>2741</v>
      </c>
      <c r="C1272" s="186" t="s">
        <v>2122</v>
      </c>
      <c r="D1272" s="187" t="s">
        <v>294</v>
      </c>
      <c r="E1272" s="185"/>
      <c r="F1272" s="185" t="s">
        <v>2852</v>
      </c>
      <c r="G1272" s="185" t="s">
        <v>2853</v>
      </c>
      <c r="H1272" s="185" t="s">
        <v>2854</v>
      </c>
      <c r="I1272" s="189" t="s">
        <v>2855</v>
      </c>
      <c r="J1272" s="185" t="s">
        <v>2856</v>
      </c>
      <c r="K1272" s="232" t="s">
        <v>2857</v>
      </c>
      <c r="L1272" s="137"/>
      <c r="M1272" s="158"/>
      <c r="N1272" s="158"/>
      <c r="O1272" s="158"/>
      <c r="P1272" s="158"/>
      <c r="Q1272" s="158"/>
      <c r="R1272" s="158"/>
      <c r="S1272" s="158"/>
      <c r="T1272" s="158"/>
      <c r="U1272" s="158"/>
      <c r="V1272" s="158"/>
      <c r="W1272" s="158"/>
    </row>
    <row r="1273" spans="1:23" s="25" customFormat="1" ht="33.75">
      <c r="A1273" s="182">
        <v>1272</v>
      </c>
      <c r="B1273" s="185" t="s">
        <v>2741</v>
      </c>
      <c r="C1273" s="212" t="s">
        <v>2122</v>
      </c>
      <c r="D1273" s="213" t="s">
        <v>300</v>
      </c>
      <c r="E1273" s="211" t="s">
        <v>6693</v>
      </c>
      <c r="F1273" s="211" t="s">
        <v>2858</v>
      </c>
      <c r="G1273" s="211" t="s">
        <v>2859</v>
      </c>
      <c r="H1273" s="211" t="s">
        <v>2860</v>
      </c>
      <c r="I1273" s="189" t="s">
        <v>2861</v>
      </c>
      <c r="J1273" s="211" t="s">
        <v>2862</v>
      </c>
      <c r="K1273" s="233"/>
      <c r="L1273" s="152"/>
      <c r="M1273" s="159"/>
      <c r="N1273" s="159"/>
      <c r="O1273" s="159"/>
      <c r="P1273" s="159"/>
      <c r="Q1273" s="159"/>
      <c r="R1273" s="159"/>
      <c r="S1273" s="159"/>
      <c r="T1273" s="159"/>
      <c r="U1273" s="159"/>
      <c r="V1273" s="159"/>
      <c r="W1273" s="159"/>
    </row>
    <row r="1274" spans="1:23" s="25" customFormat="1" ht="203.25">
      <c r="A1274" s="182">
        <v>1273</v>
      </c>
      <c r="B1274" s="185" t="s">
        <v>2863</v>
      </c>
      <c r="C1274" s="199" t="s">
        <v>2127</v>
      </c>
      <c r="D1274" s="187" t="s">
        <v>11</v>
      </c>
      <c r="E1274" s="185" t="s">
        <v>6693</v>
      </c>
      <c r="F1274" s="185" t="s">
        <v>2864</v>
      </c>
      <c r="G1274" s="185" t="s">
        <v>2865</v>
      </c>
      <c r="H1274" s="185" t="s">
        <v>2866</v>
      </c>
      <c r="I1274" s="189" t="s">
        <v>6151</v>
      </c>
      <c r="J1274" s="185" t="s">
        <v>2868</v>
      </c>
      <c r="K1274" s="232" t="s">
        <v>2869</v>
      </c>
      <c r="L1274" s="137"/>
      <c r="M1274" s="158"/>
      <c r="N1274" s="158"/>
      <c r="O1274" s="158"/>
      <c r="P1274" s="158"/>
      <c r="Q1274" s="158"/>
      <c r="R1274" s="158"/>
      <c r="S1274" s="158"/>
      <c r="T1274" s="158"/>
      <c r="U1274" s="158"/>
      <c r="V1274" s="158"/>
      <c r="W1274" s="158"/>
    </row>
    <row r="1275" spans="1:23" s="25" customFormat="1" ht="101.25">
      <c r="A1275" s="182">
        <v>1274</v>
      </c>
      <c r="B1275" s="185" t="s">
        <v>2863</v>
      </c>
      <c r="C1275" s="186" t="s">
        <v>2127</v>
      </c>
      <c r="D1275" s="187" t="s">
        <v>16</v>
      </c>
      <c r="E1275" s="185"/>
      <c r="F1275" s="191" t="s">
        <v>2870</v>
      </c>
      <c r="G1275" s="191"/>
      <c r="H1275" s="191"/>
      <c r="I1275" s="194"/>
      <c r="J1275" s="191"/>
      <c r="K1275" s="191" t="s">
        <v>89</v>
      </c>
      <c r="L1275" s="160"/>
      <c r="M1275" s="125"/>
      <c r="N1275" s="125"/>
      <c r="O1275" s="125"/>
      <c r="P1275" s="125"/>
      <c r="Q1275" s="125"/>
      <c r="R1275" s="125"/>
      <c r="S1275" s="125"/>
      <c r="T1275" s="125"/>
      <c r="U1275" s="125"/>
      <c r="V1275" s="125"/>
      <c r="W1275" s="125"/>
    </row>
    <row r="1276" spans="1:23" s="25" customFormat="1" ht="67.5">
      <c r="A1276" s="182">
        <v>1275</v>
      </c>
      <c r="B1276" s="185" t="s">
        <v>2871</v>
      </c>
      <c r="C1276" s="186" t="s">
        <v>2133</v>
      </c>
      <c r="D1276" s="187" t="s">
        <v>11</v>
      </c>
      <c r="E1276" s="185"/>
      <c r="F1276" s="185" t="s">
        <v>6506</v>
      </c>
      <c r="G1276" s="185" t="s">
        <v>2872</v>
      </c>
      <c r="H1276" s="185" t="s">
        <v>2873</v>
      </c>
      <c r="I1276" s="189" t="s">
        <v>2874</v>
      </c>
      <c r="J1276" s="185" t="s">
        <v>2875</v>
      </c>
      <c r="K1276" s="185" t="s">
        <v>2876</v>
      </c>
      <c r="L1276" s="160"/>
      <c r="M1276" s="125"/>
      <c r="N1276" s="125"/>
      <c r="O1276" s="125"/>
      <c r="P1276" s="125"/>
      <c r="Q1276" s="125"/>
      <c r="R1276" s="125"/>
      <c r="S1276" s="125"/>
      <c r="T1276" s="125"/>
      <c r="U1276" s="125"/>
      <c r="V1276" s="125"/>
      <c r="W1276" s="125"/>
    </row>
    <row r="1277" spans="1:23" s="25" customFormat="1" ht="78.75">
      <c r="A1277" s="182">
        <v>1276</v>
      </c>
      <c r="B1277" s="185" t="s">
        <v>2871</v>
      </c>
      <c r="C1277" s="199" t="s">
        <v>2133</v>
      </c>
      <c r="D1277" s="187" t="s">
        <v>16</v>
      </c>
      <c r="E1277" s="185"/>
      <c r="F1277" s="185" t="s">
        <v>6507</v>
      </c>
      <c r="G1277" s="185" t="s">
        <v>2877</v>
      </c>
      <c r="H1277" s="185" t="s">
        <v>2878</v>
      </c>
      <c r="I1277" s="189" t="s">
        <v>2879</v>
      </c>
      <c r="J1277" s="185" t="s">
        <v>2880</v>
      </c>
      <c r="K1277" s="185" t="s">
        <v>2881</v>
      </c>
      <c r="L1277" s="161"/>
      <c r="M1277" s="138"/>
      <c r="N1277" s="138"/>
      <c r="O1277" s="138"/>
      <c r="P1277" s="138"/>
      <c r="Q1277" s="138"/>
      <c r="R1277" s="138"/>
      <c r="S1277" s="138"/>
      <c r="T1277" s="138"/>
      <c r="U1277" s="138"/>
      <c r="V1277" s="138"/>
      <c r="W1277" s="138"/>
    </row>
    <row r="1278" spans="1:23" s="25" customFormat="1" ht="56.25">
      <c r="A1278" s="182">
        <v>1277</v>
      </c>
      <c r="B1278" s="185" t="s">
        <v>2871</v>
      </c>
      <c r="C1278" s="186" t="s">
        <v>2133</v>
      </c>
      <c r="D1278" s="187" t="s">
        <v>22</v>
      </c>
      <c r="E1278" s="185"/>
      <c r="F1278" s="185" t="s">
        <v>6508</v>
      </c>
      <c r="G1278" s="185" t="s">
        <v>2882</v>
      </c>
      <c r="H1278" s="185" t="s">
        <v>2883</v>
      </c>
      <c r="I1278" s="189" t="s">
        <v>2884</v>
      </c>
      <c r="J1278" s="185" t="s">
        <v>2885</v>
      </c>
      <c r="K1278" s="185"/>
      <c r="L1278" s="160"/>
      <c r="M1278" s="125"/>
      <c r="N1278" s="125"/>
      <c r="O1278" s="125"/>
      <c r="P1278" s="125"/>
      <c r="Q1278" s="125"/>
      <c r="R1278" s="125"/>
      <c r="S1278" s="125"/>
      <c r="T1278" s="125"/>
      <c r="U1278" s="125"/>
      <c r="V1278" s="125"/>
      <c r="W1278" s="125"/>
    </row>
    <row r="1279" spans="1:23" s="25" customFormat="1" ht="67.5">
      <c r="A1279" s="182">
        <v>1278</v>
      </c>
      <c r="B1279" s="185" t="s">
        <v>2871</v>
      </c>
      <c r="C1279" s="199" t="s">
        <v>2133</v>
      </c>
      <c r="D1279" s="187" t="s">
        <v>29</v>
      </c>
      <c r="E1279" s="185"/>
      <c r="F1279" s="185" t="s">
        <v>6509</v>
      </c>
      <c r="G1279" s="185" t="s">
        <v>2886</v>
      </c>
      <c r="H1279" s="185" t="s">
        <v>2887</v>
      </c>
      <c r="I1279" s="190" t="s">
        <v>6064</v>
      </c>
      <c r="J1279" s="185" t="s">
        <v>2889</v>
      </c>
      <c r="K1279" s="185" t="s">
        <v>2890</v>
      </c>
      <c r="L1279" s="161"/>
      <c r="M1279" s="138"/>
      <c r="N1279" s="138"/>
      <c r="O1279" s="138"/>
      <c r="P1279" s="138"/>
      <c r="Q1279" s="138"/>
      <c r="R1279" s="138"/>
      <c r="S1279" s="138"/>
      <c r="T1279" s="138"/>
      <c r="U1279" s="138"/>
      <c r="V1279" s="138"/>
      <c r="W1279" s="138"/>
    </row>
    <row r="1280" spans="1:23" s="25" customFormat="1" ht="45">
      <c r="A1280" s="182">
        <v>1279</v>
      </c>
      <c r="B1280" s="185" t="s">
        <v>2871</v>
      </c>
      <c r="C1280" s="199" t="s">
        <v>2133</v>
      </c>
      <c r="D1280" s="187" t="s">
        <v>32</v>
      </c>
      <c r="E1280" s="185"/>
      <c r="F1280" s="185" t="s">
        <v>6510</v>
      </c>
      <c r="G1280" s="185" t="s">
        <v>2891</v>
      </c>
      <c r="H1280" s="185" t="s">
        <v>2892</v>
      </c>
      <c r="I1280" s="189" t="s">
        <v>2893</v>
      </c>
      <c r="J1280" s="185" t="s">
        <v>2894</v>
      </c>
      <c r="K1280" s="185" t="s">
        <v>2895</v>
      </c>
      <c r="L1280" s="161"/>
      <c r="M1280" s="138"/>
      <c r="N1280" s="138"/>
      <c r="O1280" s="138"/>
      <c r="P1280" s="138"/>
      <c r="Q1280" s="138"/>
      <c r="R1280" s="138"/>
      <c r="S1280" s="138"/>
      <c r="T1280" s="138"/>
      <c r="U1280" s="138"/>
      <c r="V1280" s="138"/>
      <c r="W1280" s="138"/>
    </row>
    <row r="1281" spans="1:23" s="25" customFormat="1" ht="90">
      <c r="A1281" s="182">
        <v>1280</v>
      </c>
      <c r="B1281" s="185" t="s">
        <v>2871</v>
      </c>
      <c r="C1281" s="199" t="s">
        <v>2133</v>
      </c>
      <c r="D1281" s="187" t="s">
        <v>72</v>
      </c>
      <c r="E1281" s="185" t="s">
        <v>6693</v>
      </c>
      <c r="F1281" s="185" t="s">
        <v>6511</v>
      </c>
      <c r="G1281" s="185" t="s">
        <v>2896</v>
      </c>
      <c r="H1281" s="185" t="s">
        <v>2897</v>
      </c>
      <c r="I1281" s="189" t="s">
        <v>2898</v>
      </c>
      <c r="J1281" s="185" t="s">
        <v>2899</v>
      </c>
      <c r="K1281" s="185" t="s">
        <v>2900</v>
      </c>
      <c r="L1281" s="161"/>
      <c r="M1281" s="138"/>
      <c r="N1281" s="138"/>
      <c r="O1281" s="138"/>
      <c r="P1281" s="138"/>
      <c r="Q1281" s="138"/>
      <c r="R1281" s="138"/>
      <c r="S1281" s="138"/>
      <c r="T1281" s="138"/>
      <c r="U1281" s="138"/>
      <c r="V1281" s="138"/>
      <c r="W1281" s="138"/>
    </row>
    <row r="1282" spans="1:23" s="25" customFormat="1" ht="78.75">
      <c r="A1282" s="182">
        <v>1281</v>
      </c>
      <c r="B1282" s="185" t="s">
        <v>2871</v>
      </c>
      <c r="C1282" s="186" t="s">
        <v>2133</v>
      </c>
      <c r="D1282" s="187" t="s">
        <v>37</v>
      </c>
      <c r="E1282" s="185"/>
      <c r="F1282" s="185" t="s">
        <v>2901</v>
      </c>
      <c r="G1282" s="185" t="s">
        <v>2902</v>
      </c>
      <c r="H1282" s="185" t="s">
        <v>2903</v>
      </c>
      <c r="I1282" s="189" t="s">
        <v>2904</v>
      </c>
      <c r="J1282" s="185" t="s">
        <v>2905</v>
      </c>
      <c r="K1282" s="185"/>
      <c r="L1282" s="160"/>
      <c r="M1282" s="125"/>
      <c r="N1282" s="125"/>
      <c r="O1282" s="125"/>
      <c r="P1282" s="125"/>
      <c r="Q1282" s="125"/>
      <c r="R1282" s="125"/>
      <c r="S1282" s="125"/>
      <c r="T1282" s="125"/>
      <c r="U1282" s="125"/>
      <c r="V1282" s="125"/>
      <c r="W1282" s="125"/>
    </row>
    <row r="1283" spans="1:23" s="25" customFormat="1" ht="67.5">
      <c r="A1283" s="182">
        <v>1282</v>
      </c>
      <c r="B1283" s="185" t="s">
        <v>2871</v>
      </c>
      <c r="C1283" s="186" t="s">
        <v>2133</v>
      </c>
      <c r="D1283" s="187" t="s">
        <v>41</v>
      </c>
      <c r="E1283" s="185"/>
      <c r="F1283" s="185" t="s">
        <v>2906</v>
      </c>
      <c r="G1283" s="185" t="s">
        <v>2907</v>
      </c>
      <c r="H1283" s="185" t="s">
        <v>2908</v>
      </c>
      <c r="I1283" s="189" t="s">
        <v>2909</v>
      </c>
      <c r="J1283" s="185" t="s">
        <v>2910</v>
      </c>
      <c r="K1283" s="185"/>
      <c r="L1283" s="160"/>
      <c r="M1283" s="125"/>
      <c r="N1283" s="125"/>
      <c r="O1283" s="125"/>
      <c r="P1283" s="125"/>
      <c r="Q1283" s="125"/>
      <c r="R1283" s="125"/>
      <c r="S1283" s="125"/>
      <c r="T1283" s="125"/>
      <c r="U1283" s="125"/>
      <c r="V1283" s="125"/>
      <c r="W1283" s="125"/>
    </row>
    <row r="1284" spans="1:23" s="25" customFormat="1" ht="56.25">
      <c r="A1284" s="182">
        <v>1283</v>
      </c>
      <c r="B1284" s="185" t="s">
        <v>2871</v>
      </c>
      <c r="C1284" s="199" t="s">
        <v>2133</v>
      </c>
      <c r="D1284" s="187" t="s">
        <v>88</v>
      </c>
      <c r="E1284" s="185"/>
      <c r="F1284" s="185" t="s">
        <v>2911</v>
      </c>
      <c r="G1284" s="185" t="s">
        <v>2912</v>
      </c>
      <c r="H1284" s="185" t="s">
        <v>2913</v>
      </c>
      <c r="I1284" s="189" t="s">
        <v>2914</v>
      </c>
      <c r="J1284" s="185" t="s">
        <v>2915</v>
      </c>
      <c r="K1284" s="185"/>
      <c r="L1284" s="161"/>
      <c r="M1284" s="138"/>
      <c r="N1284" s="138"/>
      <c r="O1284" s="138"/>
      <c r="P1284" s="138"/>
      <c r="Q1284" s="138"/>
      <c r="R1284" s="138"/>
      <c r="S1284" s="138"/>
      <c r="T1284" s="138"/>
      <c r="U1284" s="138"/>
      <c r="V1284" s="138"/>
      <c r="W1284" s="138"/>
    </row>
    <row r="1285" spans="1:23" s="25" customFormat="1" ht="67.5">
      <c r="A1285" s="182">
        <v>1284</v>
      </c>
      <c r="B1285" s="185" t="s">
        <v>2871</v>
      </c>
      <c r="C1285" s="199" t="s">
        <v>2133</v>
      </c>
      <c r="D1285" s="187">
        <v>10</v>
      </c>
      <c r="E1285" s="185" t="s">
        <v>6693</v>
      </c>
      <c r="F1285" s="185" t="s">
        <v>6512</v>
      </c>
      <c r="G1285" s="185" t="s">
        <v>2916</v>
      </c>
      <c r="H1285" s="185" t="s">
        <v>2917</v>
      </c>
      <c r="I1285" s="189" t="s">
        <v>2918</v>
      </c>
      <c r="J1285" s="185" t="s">
        <v>2919</v>
      </c>
      <c r="K1285" s="185" t="s">
        <v>2920</v>
      </c>
      <c r="L1285" s="161"/>
      <c r="M1285" s="138"/>
      <c r="N1285" s="138"/>
      <c r="O1285" s="138"/>
      <c r="P1285" s="138"/>
      <c r="Q1285" s="138"/>
      <c r="R1285" s="138"/>
      <c r="S1285" s="138"/>
      <c r="T1285" s="138"/>
      <c r="U1285" s="138"/>
      <c r="V1285" s="138"/>
      <c r="W1285" s="138"/>
    </row>
    <row r="1286" spans="1:23" s="25" customFormat="1" ht="78.75">
      <c r="A1286" s="182">
        <v>1285</v>
      </c>
      <c r="B1286" s="185" t="s">
        <v>2871</v>
      </c>
      <c r="C1286" s="186" t="s">
        <v>2133</v>
      </c>
      <c r="D1286" s="187">
        <v>11</v>
      </c>
      <c r="E1286" s="185"/>
      <c r="F1286" s="185" t="s">
        <v>6513</v>
      </c>
      <c r="G1286" s="185" t="s">
        <v>2921</v>
      </c>
      <c r="H1286" s="185" t="s">
        <v>2922</v>
      </c>
      <c r="I1286" s="189" t="s">
        <v>2923</v>
      </c>
      <c r="J1286" s="185" t="s">
        <v>2924</v>
      </c>
      <c r="K1286" s="185"/>
      <c r="L1286" s="160"/>
      <c r="M1286" s="125"/>
      <c r="N1286" s="125"/>
      <c r="O1286" s="125"/>
      <c r="P1286" s="125"/>
      <c r="Q1286" s="125"/>
      <c r="R1286" s="125"/>
      <c r="S1286" s="125"/>
      <c r="T1286" s="125"/>
      <c r="U1286" s="125"/>
      <c r="V1286" s="125"/>
      <c r="W1286" s="125"/>
    </row>
    <row r="1287" spans="1:23" s="25" customFormat="1" ht="67.5">
      <c r="A1287" s="182">
        <v>1286</v>
      </c>
      <c r="B1287" s="185" t="s">
        <v>2871</v>
      </c>
      <c r="C1287" s="186" t="s">
        <v>2133</v>
      </c>
      <c r="D1287" s="187">
        <v>12</v>
      </c>
      <c r="E1287" s="185"/>
      <c r="F1287" s="185" t="s">
        <v>2925</v>
      </c>
      <c r="G1287" s="185" t="s">
        <v>2926</v>
      </c>
      <c r="H1287" s="185" t="s">
        <v>2927</v>
      </c>
      <c r="I1287" s="189" t="s">
        <v>2928</v>
      </c>
      <c r="J1287" s="185" t="s">
        <v>2929</v>
      </c>
      <c r="K1287" s="185"/>
      <c r="L1287" s="160"/>
      <c r="M1287" s="125"/>
      <c r="N1287" s="125"/>
      <c r="O1287" s="125"/>
      <c r="P1287" s="125"/>
      <c r="Q1287" s="125"/>
      <c r="R1287" s="125"/>
      <c r="S1287" s="125"/>
      <c r="T1287" s="125"/>
      <c r="U1287" s="125"/>
      <c r="V1287" s="125"/>
      <c r="W1287" s="125"/>
    </row>
    <row r="1288" spans="1:23" s="25" customFormat="1" ht="90">
      <c r="A1288" s="182">
        <v>1287</v>
      </c>
      <c r="B1288" s="185" t="s">
        <v>2871</v>
      </c>
      <c r="C1288" s="199" t="s">
        <v>2133</v>
      </c>
      <c r="D1288" s="187">
        <v>13</v>
      </c>
      <c r="E1288" s="185"/>
      <c r="F1288" s="185" t="s">
        <v>6514</v>
      </c>
      <c r="G1288" s="185" t="s">
        <v>2930</v>
      </c>
      <c r="H1288" s="185" t="s">
        <v>2931</v>
      </c>
      <c r="I1288" s="189" t="s">
        <v>2932</v>
      </c>
      <c r="J1288" s="185" t="s">
        <v>2933</v>
      </c>
      <c r="K1288" s="185" t="s">
        <v>2934</v>
      </c>
      <c r="L1288" s="161"/>
      <c r="M1288" s="138"/>
      <c r="N1288" s="138"/>
      <c r="O1288" s="138"/>
      <c r="P1288" s="138"/>
      <c r="Q1288" s="138"/>
      <c r="R1288" s="138"/>
      <c r="S1288" s="138"/>
      <c r="T1288" s="138"/>
      <c r="U1288" s="138"/>
      <c r="V1288" s="138"/>
      <c r="W1288" s="138"/>
    </row>
    <row r="1289" spans="1:23" s="25" customFormat="1" ht="78.75">
      <c r="A1289" s="182">
        <v>1288</v>
      </c>
      <c r="B1289" s="185" t="s">
        <v>2871</v>
      </c>
      <c r="C1289" s="186" t="s">
        <v>2133</v>
      </c>
      <c r="D1289" s="187">
        <v>14</v>
      </c>
      <c r="E1289" s="185"/>
      <c r="F1289" s="185" t="s">
        <v>6515</v>
      </c>
      <c r="G1289" s="185" t="s">
        <v>2935</v>
      </c>
      <c r="H1289" s="185" t="s">
        <v>2936</v>
      </c>
      <c r="I1289" s="189" t="s">
        <v>6068</v>
      </c>
      <c r="J1289" s="185" t="s">
        <v>2938</v>
      </c>
      <c r="K1289" s="185" t="str">
        <f>HYPERLINK("http://c-vs.edusite.ru/p64aa1.html","http://c-vs.edusite.ru/p64aa1.html")</f>
        <v>http://c-vs.edusite.ru/p64aa1.html</v>
      </c>
      <c r="L1289" s="160"/>
      <c r="M1289" s="125"/>
      <c r="N1289" s="125"/>
      <c r="O1289" s="125"/>
      <c r="P1289" s="125"/>
      <c r="Q1289" s="125"/>
      <c r="R1289" s="125"/>
      <c r="S1289" s="125"/>
      <c r="T1289" s="125"/>
      <c r="U1289" s="125"/>
      <c r="V1289" s="125"/>
      <c r="W1289" s="125"/>
    </row>
    <row r="1290" spans="1:23" s="25" customFormat="1" ht="56.25">
      <c r="A1290" s="182">
        <v>1289</v>
      </c>
      <c r="B1290" s="185" t="s">
        <v>2871</v>
      </c>
      <c r="C1290" s="186" t="s">
        <v>2133</v>
      </c>
      <c r="D1290" s="187">
        <v>15</v>
      </c>
      <c r="E1290" s="185"/>
      <c r="F1290" s="185" t="s">
        <v>6516</v>
      </c>
      <c r="G1290" s="185" t="s">
        <v>2939</v>
      </c>
      <c r="H1290" s="185" t="s">
        <v>2940</v>
      </c>
      <c r="I1290" s="189" t="s">
        <v>6069</v>
      </c>
      <c r="J1290" s="185" t="s">
        <v>2942</v>
      </c>
      <c r="K1290" s="185"/>
      <c r="L1290" s="160"/>
      <c r="M1290" s="125"/>
      <c r="N1290" s="125"/>
      <c r="O1290" s="125"/>
      <c r="P1290" s="125"/>
      <c r="Q1290" s="125"/>
      <c r="R1290" s="125"/>
      <c r="S1290" s="125"/>
      <c r="T1290" s="125"/>
      <c r="U1290" s="125"/>
      <c r="V1290" s="125"/>
      <c r="W1290" s="125"/>
    </row>
    <row r="1291" spans="1:23" s="25" customFormat="1" ht="67.5">
      <c r="A1291" s="182">
        <v>1290</v>
      </c>
      <c r="B1291" s="185" t="s">
        <v>2871</v>
      </c>
      <c r="C1291" s="186" t="s">
        <v>2133</v>
      </c>
      <c r="D1291" s="187">
        <v>16</v>
      </c>
      <c r="E1291" s="185"/>
      <c r="F1291" s="185" t="s">
        <v>2943</v>
      </c>
      <c r="G1291" s="185" t="s">
        <v>2944</v>
      </c>
      <c r="H1291" s="185" t="s">
        <v>2945</v>
      </c>
      <c r="I1291" s="189" t="s">
        <v>2946</v>
      </c>
      <c r="J1291" s="185" t="s">
        <v>2947</v>
      </c>
      <c r="K1291" s="185" t="s">
        <v>2948</v>
      </c>
      <c r="L1291" s="160"/>
      <c r="M1291" s="125"/>
      <c r="N1291" s="125"/>
      <c r="O1291" s="125"/>
      <c r="P1291" s="125"/>
      <c r="Q1291" s="125"/>
      <c r="R1291" s="125"/>
      <c r="S1291" s="125"/>
      <c r="T1291" s="125"/>
      <c r="U1291" s="125"/>
      <c r="V1291" s="125"/>
      <c r="W1291" s="125"/>
    </row>
    <row r="1292" spans="1:23" s="25" customFormat="1" ht="78.75">
      <c r="A1292" s="182">
        <v>1291</v>
      </c>
      <c r="B1292" s="185" t="s">
        <v>2871</v>
      </c>
      <c r="C1292" s="186" t="s">
        <v>2133</v>
      </c>
      <c r="D1292" s="187">
        <v>17</v>
      </c>
      <c r="E1292" s="185"/>
      <c r="F1292" s="185" t="s">
        <v>2949</v>
      </c>
      <c r="G1292" s="185" t="s">
        <v>2950</v>
      </c>
      <c r="H1292" s="185" t="s">
        <v>2951</v>
      </c>
      <c r="I1292" s="189" t="s">
        <v>2952</v>
      </c>
      <c r="J1292" s="185" t="s">
        <v>2953</v>
      </c>
      <c r="K1292" s="185"/>
      <c r="L1292" s="160"/>
      <c r="M1292" s="125"/>
      <c r="N1292" s="125"/>
      <c r="O1292" s="125"/>
      <c r="P1292" s="125"/>
      <c r="Q1292" s="125"/>
      <c r="R1292" s="125"/>
      <c r="S1292" s="125"/>
      <c r="T1292" s="125"/>
      <c r="U1292" s="125"/>
      <c r="V1292" s="125"/>
      <c r="W1292" s="125"/>
    </row>
    <row r="1293" spans="1:23" s="25" customFormat="1" ht="68.25">
      <c r="A1293" s="182">
        <v>1292</v>
      </c>
      <c r="B1293" s="185" t="s">
        <v>2871</v>
      </c>
      <c r="C1293" s="186" t="s">
        <v>2133</v>
      </c>
      <c r="D1293" s="187">
        <v>18</v>
      </c>
      <c r="E1293" s="185"/>
      <c r="F1293" s="185" t="s">
        <v>2954</v>
      </c>
      <c r="G1293" s="185" t="s">
        <v>2955</v>
      </c>
      <c r="H1293" s="185" t="s">
        <v>2956</v>
      </c>
      <c r="I1293" s="189" t="s">
        <v>2957</v>
      </c>
      <c r="J1293" s="185" t="s">
        <v>2958</v>
      </c>
      <c r="K1293" s="234" t="str">
        <f>HYPERLINK("http://kloc2.ru/DswMedia/obraz_achcija.doc","http://kloc2.ru/DswMedia/obraz_achcija.doc
")</f>
        <v xml:space="preserve">http://kloc2.ru/DswMedia/obraz_achcija.doc
</v>
      </c>
      <c r="L1293" s="160"/>
      <c r="M1293" s="125"/>
      <c r="N1293" s="125"/>
      <c r="O1293" s="125"/>
      <c r="P1293" s="125"/>
      <c r="Q1293" s="125"/>
      <c r="R1293" s="125"/>
      <c r="S1293" s="125"/>
      <c r="T1293" s="125"/>
      <c r="U1293" s="125"/>
      <c r="V1293" s="125"/>
      <c r="W1293" s="125"/>
    </row>
    <row r="1294" spans="1:23" s="25" customFormat="1" ht="67.5">
      <c r="A1294" s="182">
        <v>1293</v>
      </c>
      <c r="B1294" s="185" t="s">
        <v>2871</v>
      </c>
      <c r="C1294" s="186" t="s">
        <v>2133</v>
      </c>
      <c r="D1294" s="187">
        <v>19</v>
      </c>
      <c r="E1294" s="185"/>
      <c r="F1294" s="185" t="s">
        <v>2959</v>
      </c>
      <c r="G1294" s="185" t="s">
        <v>2960</v>
      </c>
      <c r="H1294" s="185" t="s">
        <v>2961</v>
      </c>
      <c r="I1294" s="189" t="s">
        <v>2962</v>
      </c>
      <c r="J1294" s="185" t="s">
        <v>2963</v>
      </c>
      <c r="K1294" s="185"/>
      <c r="L1294" s="160"/>
      <c r="M1294" s="125"/>
      <c r="N1294" s="125"/>
      <c r="O1294" s="125"/>
      <c r="P1294" s="125"/>
      <c r="Q1294" s="125"/>
      <c r="R1294" s="125"/>
      <c r="S1294" s="125"/>
      <c r="T1294" s="125"/>
      <c r="U1294" s="125"/>
      <c r="V1294" s="125"/>
      <c r="W1294" s="125"/>
    </row>
    <row r="1295" spans="1:23" s="25" customFormat="1" ht="67.5">
      <c r="A1295" s="182">
        <v>1294</v>
      </c>
      <c r="B1295" s="185" t="s">
        <v>2871</v>
      </c>
      <c r="C1295" s="186" t="s">
        <v>2133</v>
      </c>
      <c r="D1295" s="187">
        <v>20</v>
      </c>
      <c r="E1295" s="185"/>
      <c r="F1295" s="185" t="s">
        <v>2964</v>
      </c>
      <c r="G1295" s="185" t="s">
        <v>2965</v>
      </c>
      <c r="H1295" s="185" t="s">
        <v>2966</v>
      </c>
      <c r="I1295" s="189" t="s">
        <v>2967</v>
      </c>
      <c r="J1295" s="185" t="s">
        <v>2968</v>
      </c>
      <c r="K1295" s="185"/>
      <c r="L1295" s="160"/>
      <c r="M1295" s="125"/>
      <c r="N1295" s="125"/>
      <c r="O1295" s="125"/>
      <c r="P1295" s="125"/>
      <c r="Q1295" s="125"/>
      <c r="R1295" s="125"/>
      <c r="S1295" s="125"/>
      <c r="T1295" s="125"/>
      <c r="U1295" s="125"/>
      <c r="V1295" s="125"/>
      <c r="W1295" s="125"/>
    </row>
    <row r="1296" spans="1:23" s="25" customFormat="1" ht="101.25">
      <c r="A1296" s="182">
        <v>1295</v>
      </c>
      <c r="B1296" s="185" t="s">
        <v>2871</v>
      </c>
      <c r="C1296" s="199" t="s">
        <v>2133</v>
      </c>
      <c r="D1296" s="187">
        <v>21</v>
      </c>
      <c r="E1296" s="185" t="s">
        <v>6693</v>
      </c>
      <c r="F1296" s="185" t="s">
        <v>6517</v>
      </c>
      <c r="G1296" s="185" t="s">
        <v>2969</v>
      </c>
      <c r="H1296" s="185" t="s">
        <v>2970</v>
      </c>
      <c r="I1296" s="189" t="s">
        <v>2971</v>
      </c>
      <c r="J1296" s="185" t="s">
        <v>2972</v>
      </c>
      <c r="K1296" s="185" t="s">
        <v>2973</v>
      </c>
      <c r="L1296" s="161"/>
      <c r="M1296" s="138"/>
      <c r="N1296" s="138"/>
      <c r="O1296" s="138"/>
      <c r="P1296" s="138"/>
      <c r="Q1296" s="138"/>
      <c r="R1296" s="138"/>
      <c r="S1296" s="138"/>
      <c r="T1296" s="138"/>
      <c r="U1296" s="138"/>
      <c r="V1296" s="138"/>
      <c r="W1296" s="138"/>
    </row>
    <row r="1297" spans="1:23" s="25" customFormat="1" ht="90">
      <c r="A1297" s="182">
        <v>1296</v>
      </c>
      <c r="B1297" s="185" t="s">
        <v>2871</v>
      </c>
      <c r="C1297" s="186" t="s">
        <v>2133</v>
      </c>
      <c r="D1297" s="187">
        <v>22</v>
      </c>
      <c r="E1297" s="185" t="s">
        <v>6693</v>
      </c>
      <c r="F1297" s="185" t="s">
        <v>6518</v>
      </c>
      <c r="G1297" s="185" t="s">
        <v>2974</v>
      </c>
      <c r="H1297" s="185" t="s">
        <v>2975</v>
      </c>
      <c r="I1297" s="189" t="s">
        <v>2976</v>
      </c>
      <c r="J1297" s="185" t="s">
        <v>2977</v>
      </c>
      <c r="K1297" s="185" t="s">
        <v>2978</v>
      </c>
      <c r="L1297" s="160"/>
      <c r="M1297" s="125"/>
      <c r="N1297" s="125"/>
      <c r="O1297" s="125"/>
      <c r="P1297" s="125"/>
      <c r="Q1297" s="125"/>
      <c r="R1297" s="125"/>
      <c r="S1297" s="125"/>
      <c r="T1297" s="125"/>
      <c r="U1297" s="125"/>
      <c r="V1297" s="125"/>
      <c r="W1297" s="125"/>
    </row>
    <row r="1298" spans="1:23" s="25" customFormat="1" ht="78.75">
      <c r="A1298" s="182">
        <v>1297</v>
      </c>
      <c r="B1298" s="185" t="s">
        <v>2871</v>
      </c>
      <c r="C1298" s="186" t="s">
        <v>2133</v>
      </c>
      <c r="D1298" s="187">
        <v>23</v>
      </c>
      <c r="E1298" s="185"/>
      <c r="F1298" s="185" t="s">
        <v>6519</v>
      </c>
      <c r="G1298" s="185" t="s">
        <v>2979</v>
      </c>
      <c r="H1298" s="185" t="s">
        <v>2980</v>
      </c>
      <c r="I1298" s="189" t="s">
        <v>2981</v>
      </c>
      <c r="J1298" s="185" t="s">
        <v>2982</v>
      </c>
      <c r="K1298" s="185" t="s">
        <v>2983</v>
      </c>
      <c r="L1298" s="160"/>
      <c r="M1298" s="125"/>
      <c r="N1298" s="125"/>
      <c r="O1298" s="125"/>
      <c r="P1298" s="125"/>
      <c r="Q1298" s="125"/>
      <c r="R1298" s="125"/>
      <c r="S1298" s="125"/>
      <c r="T1298" s="125"/>
      <c r="U1298" s="125"/>
      <c r="V1298" s="125"/>
      <c r="W1298" s="125"/>
    </row>
    <row r="1299" spans="1:23" s="25" customFormat="1" ht="67.5">
      <c r="A1299" s="182">
        <v>1298</v>
      </c>
      <c r="B1299" s="185" t="s">
        <v>2871</v>
      </c>
      <c r="C1299" s="199" t="s">
        <v>2133</v>
      </c>
      <c r="D1299" s="187">
        <v>24</v>
      </c>
      <c r="E1299" s="185"/>
      <c r="F1299" s="185" t="s">
        <v>2984</v>
      </c>
      <c r="G1299" s="185" t="s">
        <v>2985</v>
      </c>
      <c r="H1299" s="185" t="s">
        <v>2986</v>
      </c>
      <c r="I1299" s="189" t="s">
        <v>2987</v>
      </c>
      <c r="J1299" s="185" t="s">
        <v>2988</v>
      </c>
      <c r="K1299" s="185"/>
      <c r="L1299" s="161"/>
      <c r="M1299" s="138"/>
      <c r="N1299" s="138"/>
      <c r="O1299" s="138"/>
      <c r="P1299" s="138"/>
      <c r="Q1299" s="138"/>
      <c r="R1299" s="138"/>
      <c r="S1299" s="138"/>
      <c r="T1299" s="138"/>
      <c r="U1299" s="138"/>
      <c r="V1299" s="138"/>
      <c r="W1299" s="138"/>
    </row>
    <row r="1300" spans="1:23" s="25" customFormat="1" ht="67.5">
      <c r="A1300" s="182">
        <v>1299</v>
      </c>
      <c r="B1300" s="185" t="s">
        <v>2871</v>
      </c>
      <c r="C1300" s="186" t="s">
        <v>2133</v>
      </c>
      <c r="D1300" s="187">
        <v>25</v>
      </c>
      <c r="E1300" s="185"/>
      <c r="F1300" s="185" t="s">
        <v>2989</v>
      </c>
      <c r="G1300" s="185" t="s">
        <v>2990</v>
      </c>
      <c r="H1300" s="185" t="s">
        <v>2991</v>
      </c>
      <c r="I1300" s="189" t="s">
        <v>2992</v>
      </c>
      <c r="J1300" s="185" t="s">
        <v>2993</v>
      </c>
      <c r="K1300" s="185" t="s">
        <v>2994</v>
      </c>
      <c r="L1300" s="160"/>
      <c r="M1300" s="125"/>
      <c r="N1300" s="125"/>
      <c r="O1300" s="125"/>
      <c r="P1300" s="125"/>
      <c r="Q1300" s="125"/>
      <c r="R1300" s="125"/>
      <c r="S1300" s="125"/>
      <c r="T1300" s="125"/>
      <c r="U1300" s="125"/>
      <c r="V1300" s="125"/>
      <c r="W1300" s="125"/>
    </row>
    <row r="1301" spans="1:23" s="25" customFormat="1" ht="78.75">
      <c r="A1301" s="182">
        <v>1300</v>
      </c>
      <c r="B1301" s="185" t="s">
        <v>2871</v>
      </c>
      <c r="C1301" s="186" t="s">
        <v>2133</v>
      </c>
      <c r="D1301" s="187">
        <v>26</v>
      </c>
      <c r="E1301" s="185"/>
      <c r="F1301" s="185" t="s">
        <v>2995</v>
      </c>
      <c r="G1301" s="185" t="s">
        <v>2996</v>
      </c>
      <c r="H1301" s="185" t="s">
        <v>2997</v>
      </c>
      <c r="I1301" s="189" t="s">
        <v>6070</v>
      </c>
      <c r="J1301" s="185" t="s">
        <v>2999</v>
      </c>
      <c r="K1301" s="185"/>
      <c r="L1301" s="160"/>
      <c r="M1301" s="125"/>
      <c r="N1301" s="125"/>
      <c r="O1301" s="125"/>
      <c r="P1301" s="125"/>
      <c r="Q1301" s="125"/>
      <c r="R1301" s="125"/>
      <c r="S1301" s="125"/>
      <c r="T1301" s="125"/>
      <c r="U1301" s="125"/>
      <c r="V1301" s="125"/>
      <c r="W1301" s="125"/>
    </row>
    <row r="1302" spans="1:23" s="25" customFormat="1" ht="78.75">
      <c r="A1302" s="182">
        <v>1301</v>
      </c>
      <c r="B1302" s="185" t="s">
        <v>2871</v>
      </c>
      <c r="C1302" s="186" t="s">
        <v>2133</v>
      </c>
      <c r="D1302" s="187">
        <v>27</v>
      </c>
      <c r="E1302" s="185" t="s">
        <v>6693</v>
      </c>
      <c r="F1302" s="185" t="s">
        <v>3000</v>
      </c>
      <c r="G1302" s="185" t="s">
        <v>3001</v>
      </c>
      <c r="H1302" s="185" t="s">
        <v>3002</v>
      </c>
      <c r="I1302" s="189" t="s">
        <v>6065</v>
      </c>
      <c r="J1302" s="185" t="s">
        <v>3004</v>
      </c>
      <c r="K1302" s="185" t="s">
        <v>3005</v>
      </c>
      <c r="L1302" s="160"/>
      <c r="M1302" s="125"/>
      <c r="N1302" s="125"/>
      <c r="O1302" s="125"/>
      <c r="P1302" s="125"/>
      <c r="Q1302" s="125"/>
      <c r="R1302" s="125"/>
      <c r="S1302" s="125"/>
      <c r="T1302" s="125"/>
      <c r="U1302" s="125"/>
      <c r="V1302" s="125"/>
      <c r="W1302" s="125"/>
    </row>
    <row r="1303" spans="1:23" s="25" customFormat="1" ht="67.5">
      <c r="A1303" s="182">
        <v>1302</v>
      </c>
      <c r="B1303" s="185" t="s">
        <v>2871</v>
      </c>
      <c r="C1303" s="186" t="s">
        <v>2133</v>
      </c>
      <c r="D1303" s="187">
        <v>28</v>
      </c>
      <c r="E1303" s="185"/>
      <c r="F1303" s="185" t="s">
        <v>3006</v>
      </c>
      <c r="G1303" s="185" t="s">
        <v>3007</v>
      </c>
      <c r="H1303" s="185" t="s">
        <v>3008</v>
      </c>
      <c r="I1303" s="189" t="s">
        <v>3009</v>
      </c>
      <c r="J1303" s="185" t="s">
        <v>3010</v>
      </c>
      <c r="K1303" s="185"/>
      <c r="L1303" s="160"/>
      <c r="M1303" s="125"/>
      <c r="N1303" s="125"/>
      <c r="O1303" s="125"/>
      <c r="P1303" s="125"/>
      <c r="Q1303" s="125"/>
      <c r="R1303" s="125"/>
      <c r="S1303" s="125"/>
      <c r="T1303" s="125"/>
      <c r="U1303" s="125"/>
      <c r="V1303" s="125"/>
      <c r="W1303" s="125"/>
    </row>
    <row r="1304" spans="1:23" s="25" customFormat="1" ht="56.25">
      <c r="A1304" s="182">
        <v>1303</v>
      </c>
      <c r="B1304" s="185" t="s">
        <v>2871</v>
      </c>
      <c r="C1304" s="186" t="s">
        <v>2133</v>
      </c>
      <c r="D1304" s="187">
        <v>29</v>
      </c>
      <c r="E1304" s="185" t="s">
        <v>6693</v>
      </c>
      <c r="F1304" s="185" t="s">
        <v>3011</v>
      </c>
      <c r="G1304" s="185" t="s">
        <v>3012</v>
      </c>
      <c r="H1304" s="185" t="s">
        <v>3013</v>
      </c>
      <c r="I1304" s="189" t="s">
        <v>3014</v>
      </c>
      <c r="J1304" s="185" t="s">
        <v>3015</v>
      </c>
      <c r="K1304" s="185" t="s">
        <v>3016</v>
      </c>
      <c r="L1304" s="160"/>
      <c r="M1304" s="125"/>
      <c r="N1304" s="125"/>
      <c r="O1304" s="125"/>
      <c r="P1304" s="125"/>
      <c r="Q1304" s="125"/>
      <c r="R1304" s="125"/>
      <c r="S1304" s="125"/>
      <c r="T1304" s="125"/>
      <c r="U1304" s="125"/>
      <c r="V1304" s="125"/>
      <c r="W1304" s="125"/>
    </row>
    <row r="1305" spans="1:23" s="25" customFormat="1" ht="78.75">
      <c r="A1305" s="182">
        <v>1304</v>
      </c>
      <c r="B1305" s="185" t="s">
        <v>2871</v>
      </c>
      <c r="C1305" s="186" t="s">
        <v>2133</v>
      </c>
      <c r="D1305" s="187">
        <v>30</v>
      </c>
      <c r="E1305" s="185"/>
      <c r="F1305" s="185" t="s">
        <v>6520</v>
      </c>
      <c r="G1305" s="185" t="s">
        <v>3017</v>
      </c>
      <c r="H1305" s="185" t="s">
        <v>3018</v>
      </c>
      <c r="I1305" s="189" t="s">
        <v>3019</v>
      </c>
      <c r="J1305" s="185" t="s">
        <v>3020</v>
      </c>
      <c r="K1305" s="185" t="s">
        <v>3021</v>
      </c>
      <c r="L1305" s="160"/>
      <c r="M1305" s="125"/>
      <c r="N1305" s="125"/>
      <c r="O1305" s="125"/>
      <c r="P1305" s="125"/>
      <c r="Q1305" s="125"/>
      <c r="R1305" s="125"/>
      <c r="S1305" s="125"/>
      <c r="T1305" s="125"/>
      <c r="U1305" s="125"/>
      <c r="V1305" s="125"/>
      <c r="W1305" s="125"/>
    </row>
    <row r="1306" spans="1:23" s="25" customFormat="1" ht="90">
      <c r="A1306" s="182">
        <v>1305</v>
      </c>
      <c r="B1306" s="185" t="s">
        <v>2871</v>
      </c>
      <c r="C1306" s="186" t="s">
        <v>2133</v>
      </c>
      <c r="D1306" s="187">
        <v>31</v>
      </c>
      <c r="E1306" s="185"/>
      <c r="F1306" s="185" t="s">
        <v>6521</v>
      </c>
      <c r="G1306" s="185" t="s">
        <v>3022</v>
      </c>
      <c r="H1306" s="185" t="s">
        <v>3023</v>
      </c>
      <c r="I1306" s="189" t="s">
        <v>3024</v>
      </c>
      <c r="J1306" s="185" t="s">
        <v>3025</v>
      </c>
      <c r="K1306" s="185" t="s">
        <v>3026</v>
      </c>
      <c r="L1306" s="160"/>
      <c r="M1306" s="125"/>
      <c r="N1306" s="125"/>
      <c r="O1306" s="125"/>
      <c r="P1306" s="125"/>
      <c r="Q1306" s="125"/>
      <c r="R1306" s="125"/>
      <c r="S1306" s="125"/>
      <c r="T1306" s="125"/>
      <c r="U1306" s="125"/>
      <c r="V1306" s="125"/>
      <c r="W1306" s="125"/>
    </row>
    <row r="1307" spans="1:23" s="25" customFormat="1" ht="67.5">
      <c r="A1307" s="182">
        <v>1306</v>
      </c>
      <c r="B1307" s="185" t="s">
        <v>2871</v>
      </c>
      <c r="C1307" s="186" t="s">
        <v>2133</v>
      </c>
      <c r="D1307" s="187">
        <v>32</v>
      </c>
      <c r="E1307" s="185"/>
      <c r="F1307" s="185" t="s">
        <v>3027</v>
      </c>
      <c r="G1307" s="185" t="s">
        <v>3028</v>
      </c>
      <c r="H1307" s="185" t="s">
        <v>3029</v>
      </c>
      <c r="I1307" s="189" t="s">
        <v>3030</v>
      </c>
      <c r="J1307" s="185" t="s">
        <v>3031</v>
      </c>
      <c r="K1307" s="185"/>
      <c r="L1307" s="160"/>
      <c r="M1307" s="125"/>
      <c r="N1307" s="125"/>
      <c r="O1307" s="125"/>
      <c r="P1307" s="125"/>
      <c r="Q1307" s="125"/>
      <c r="R1307" s="125"/>
      <c r="S1307" s="125"/>
      <c r="T1307" s="125"/>
      <c r="U1307" s="125"/>
      <c r="V1307" s="125"/>
      <c r="W1307" s="125"/>
    </row>
    <row r="1308" spans="1:23" s="25" customFormat="1" ht="67.5">
      <c r="A1308" s="182">
        <v>1307</v>
      </c>
      <c r="B1308" s="185" t="s">
        <v>2871</v>
      </c>
      <c r="C1308" s="186" t="s">
        <v>2133</v>
      </c>
      <c r="D1308" s="187">
        <v>33</v>
      </c>
      <c r="E1308" s="185"/>
      <c r="F1308" s="185" t="s">
        <v>6522</v>
      </c>
      <c r="G1308" s="185" t="s">
        <v>3032</v>
      </c>
      <c r="H1308" s="185" t="s">
        <v>3033</v>
      </c>
      <c r="I1308" s="189" t="s">
        <v>3034</v>
      </c>
      <c r="J1308" s="185" t="s">
        <v>3035</v>
      </c>
      <c r="K1308" s="185"/>
      <c r="L1308" s="160"/>
      <c r="M1308" s="125"/>
      <c r="N1308" s="125"/>
      <c r="O1308" s="125"/>
      <c r="P1308" s="125"/>
      <c r="Q1308" s="125"/>
      <c r="R1308" s="125"/>
      <c r="S1308" s="125"/>
      <c r="T1308" s="125"/>
      <c r="U1308" s="125"/>
      <c r="V1308" s="125"/>
      <c r="W1308" s="125"/>
    </row>
    <row r="1309" spans="1:23" s="25" customFormat="1" ht="56.25">
      <c r="A1309" s="182">
        <v>1308</v>
      </c>
      <c r="B1309" s="185" t="s">
        <v>2871</v>
      </c>
      <c r="C1309" s="186" t="s">
        <v>2133</v>
      </c>
      <c r="D1309" s="187">
        <v>34</v>
      </c>
      <c r="E1309" s="185"/>
      <c r="F1309" s="185" t="s">
        <v>6523</v>
      </c>
      <c r="G1309" s="185" t="s">
        <v>3036</v>
      </c>
      <c r="H1309" s="185" t="s">
        <v>3037</v>
      </c>
      <c r="I1309" s="235" t="s">
        <v>3038</v>
      </c>
      <c r="J1309" s="185" t="s">
        <v>3039</v>
      </c>
      <c r="K1309" s="185"/>
      <c r="L1309" s="160"/>
      <c r="M1309" s="125"/>
      <c r="N1309" s="125"/>
      <c r="O1309" s="125"/>
      <c r="P1309" s="125"/>
      <c r="Q1309" s="125"/>
      <c r="R1309" s="125"/>
      <c r="S1309" s="125"/>
      <c r="T1309" s="125"/>
      <c r="U1309" s="125"/>
      <c r="V1309" s="125"/>
      <c r="W1309" s="125"/>
    </row>
    <row r="1310" spans="1:23" s="25" customFormat="1" ht="56.25">
      <c r="A1310" s="182">
        <v>1309</v>
      </c>
      <c r="B1310" s="185" t="s">
        <v>2871</v>
      </c>
      <c r="C1310" s="186" t="s">
        <v>2133</v>
      </c>
      <c r="D1310" s="187">
        <v>35</v>
      </c>
      <c r="E1310" s="185"/>
      <c r="F1310" s="185" t="s">
        <v>6524</v>
      </c>
      <c r="G1310" s="185" t="s">
        <v>3040</v>
      </c>
      <c r="H1310" s="185" t="s">
        <v>3041</v>
      </c>
      <c r="I1310" s="189" t="s">
        <v>3042</v>
      </c>
      <c r="J1310" s="185" t="s">
        <v>3043</v>
      </c>
      <c r="K1310" s="185"/>
      <c r="L1310" s="160"/>
      <c r="M1310" s="125"/>
      <c r="N1310" s="125"/>
      <c r="O1310" s="125"/>
      <c r="P1310" s="125"/>
      <c r="Q1310" s="125"/>
      <c r="R1310" s="125"/>
      <c r="S1310" s="125"/>
      <c r="T1310" s="125"/>
      <c r="U1310" s="125"/>
      <c r="V1310" s="125"/>
      <c r="W1310" s="125"/>
    </row>
    <row r="1311" spans="1:23" s="25" customFormat="1" ht="67.5">
      <c r="A1311" s="182">
        <v>1310</v>
      </c>
      <c r="B1311" s="185" t="s">
        <v>2871</v>
      </c>
      <c r="C1311" s="199" t="s">
        <v>2133</v>
      </c>
      <c r="D1311" s="187">
        <v>36</v>
      </c>
      <c r="E1311" s="185"/>
      <c r="F1311" s="185" t="s">
        <v>6525</v>
      </c>
      <c r="G1311" s="185" t="s">
        <v>3044</v>
      </c>
      <c r="H1311" s="185" t="s">
        <v>3045</v>
      </c>
      <c r="I1311" s="189" t="s">
        <v>3046</v>
      </c>
      <c r="J1311" s="185" t="s">
        <v>3047</v>
      </c>
      <c r="K1311" s="185" t="s">
        <v>3048</v>
      </c>
      <c r="L1311" s="161"/>
      <c r="M1311" s="138"/>
      <c r="N1311" s="138"/>
      <c r="O1311" s="138"/>
      <c r="P1311" s="138"/>
      <c r="Q1311" s="138"/>
      <c r="R1311" s="138"/>
      <c r="S1311" s="138"/>
      <c r="T1311" s="138"/>
      <c r="U1311" s="138"/>
      <c r="V1311" s="138"/>
      <c r="W1311" s="138"/>
    </row>
    <row r="1312" spans="1:23" s="25" customFormat="1" ht="56.25">
      <c r="A1312" s="182">
        <v>1311</v>
      </c>
      <c r="B1312" s="185" t="s">
        <v>2871</v>
      </c>
      <c r="C1312" s="186" t="s">
        <v>2133</v>
      </c>
      <c r="D1312" s="187">
        <v>37</v>
      </c>
      <c r="E1312" s="185"/>
      <c r="F1312" s="185" t="s">
        <v>6526</v>
      </c>
      <c r="G1312" s="185" t="s">
        <v>3049</v>
      </c>
      <c r="H1312" s="185" t="s">
        <v>3050</v>
      </c>
      <c r="I1312" s="189" t="s">
        <v>3051</v>
      </c>
      <c r="J1312" s="185" t="s">
        <v>3052</v>
      </c>
      <c r="K1312" s="185"/>
      <c r="L1312" s="160"/>
      <c r="M1312" s="125"/>
      <c r="N1312" s="125"/>
      <c r="O1312" s="125"/>
      <c r="P1312" s="125"/>
      <c r="Q1312" s="125"/>
      <c r="R1312" s="125"/>
      <c r="S1312" s="125"/>
      <c r="T1312" s="125"/>
      <c r="U1312" s="125"/>
      <c r="V1312" s="125"/>
      <c r="W1312" s="125"/>
    </row>
    <row r="1313" spans="1:23" s="25" customFormat="1" ht="45">
      <c r="A1313" s="182">
        <v>1312</v>
      </c>
      <c r="B1313" s="185" t="s">
        <v>2871</v>
      </c>
      <c r="C1313" s="186" t="s">
        <v>2133</v>
      </c>
      <c r="D1313" s="187">
        <v>38</v>
      </c>
      <c r="E1313" s="185"/>
      <c r="F1313" s="185" t="s">
        <v>6527</v>
      </c>
      <c r="G1313" s="185" t="s">
        <v>3053</v>
      </c>
      <c r="H1313" s="185" t="s">
        <v>3054</v>
      </c>
      <c r="I1313" s="189" t="s">
        <v>3055</v>
      </c>
      <c r="J1313" s="185" t="s">
        <v>3056</v>
      </c>
      <c r="K1313" s="185"/>
      <c r="L1313" s="160"/>
      <c r="M1313" s="125"/>
      <c r="N1313" s="125"/>
      <c r="O1313" s="125"/>
      <c r="P1313" s="125"/>
      <c r="Q1313" s="125"/>
      <c r="R1313" s="125"/>
      <c r="S1313" s="125"/>
      <c r="T1313" s="125"/>
      <c r="U1313" s="125"/>
      <c r="V1313" s="125"/>
      <c r="W1313" s="125"/>
    </row>
    <row r="1314" spans="1:23" s="25" customFormat="1" ht="67.5">
      <c r="A1314" s="182">
        <v>1313</v>
      </c>
      <c r="B1314" s="185" t="s">
        <v>2871</v>
      </c>
      <c r="C1314" s="186" t="s">
        <v>2133</v>
      </c>
      <c r="D1314" s="187">
        <v>39</v>
      </c>
      <c r="E1314" s="185"/>
      <c r="F1314" s="185" t="s">
        <v>6528</v>
      </c>
      <c r="G1314" s="185" t="s">
        <v>3057</v>
      </c>
      <c r="H1314" s="185" t="s">
        <v>3058</v>
      </c>
      <c r="I1314" s="189" t="s">
        <v>3059</v>
      </c>
      <c r="J1314" s="185" t="s">
        <v>3060</v>
      </c>
      <c r="K1314" s="185"/>
      <c r="L1314" s="160"/>
      <c r="M1314" s="125"/>
      <c r="N1314" s="125"/>
      <c r="O1314" s="125"/>
      <c r="P1314" s="125"/>
      <c r="Q1314" s="125"/>
      <c r="R1314" s="125"/>
      <c r="S1314" s="125"/>
      <c r="T1314" s="125"/>
      <c r="U1314" s="125"/>
      <c r="V1314" s="125"/>
      <c r="W1314" s="125"/>
    </row>
    <row r="1315" spans="1:23" s="25" customFormat="1" ht="56.25">
      <c r="A1315" s="182">
        <v>1314</v>
      </c>
      <c r="B1315" s="185" t="s">
        <v>2871</v>
      </c>
      <c r="C1315" s="199" t="s">
        <v>2133</v>
      </c>
      <c r="D1315" s="187">
        <v>40</v>
      </c>
      <c r="E1315" s="185"/>
      <c r="F1315" s="185" t="s">
        <v>6529</v>
      </c>
      <c r="G1315" s="185" t="s">
        <v>3061</v>
      </c>
      <c r="H1315" s="185" t="s">
        <v>3062</v>
      </c>
      <c r="I1315" s="189" t="s">
        <v>3063</v>
      </c>
      <c r="J1315" s="185" t="s">
        <v>3064</v>
      </c>
      <c r="K1315" s="185"/>
      <c r="L1315" s="161"/>
      <c r="M1315" s="138"/>
      <c r="N1315" s="138"/>
      <c r="O1315" s="138"/>
      <c r="P1315" s="138"/>
      <c r="Q1315" s="138"/>
      <c r="R1315" s="138"/>
      <c r="S1315" s="138"/>
      <c r="T1315" s="138"/>
      <c r="U1315" s="138"/>
      <c r="V1315" s="138"/>
      <c r="W1315" s="138"/>
    </row>
    <row r="1316" spans="1:23" s="25" customFormat="1" ht="56.25">
      <c r="A1316" s="182">
        <v>1315</v>
      </c>
      <c r="B1316" s="185" t="s">
        <v>2871</v>
      </c>
      <c r="C1316" s="186" t="s">
        <v>2133</v>
      </c>
      <c r="D1316" s="187">
        <v>41</v>
      </c>
      <c r="E1316" s="185"/>
      <c r="F1316" s="185" t="s">
        <v>6530</v>
      </c>
      <c r="G1316" s="185" t="s">
        <v>3065</v>
      </c>
      <c r="H1316" s="185" t="s">
        <v>3066</v>
      </c>
      <c r="I1316" s="189" t="s">
        <v>3067</v>
      </c>
      <c r="J1316" s="185" t="s">
        <v>3068</v>
      </c>
      <c r="K1316" s="185"/>
      <c r="L1316" s="160"/>
      <c r="M1316" s="125"/>
      <c r="N1316" s="125"/>
      <c r="O1316" s="125"/>
      <c r="P1316" s="125"/>
      <c r="Q1316" s="125"/>
      <c r="R1316" s="125"/>
      <c r="S1316" s="125"/>
      <c r="T1316" s="125"/>
      <c r="U1316" s="125"/>
      <c r="V1316" s="125"/>
      <c r="W1316" s="125"/>
    </row>
    <row r="1317" spans="1:23" s="25" customFormat="1" ht="45">
      <c r="A1317" s="182">
        <v>1316</v>
      </c>
      <c r="B1317" s="185" t="s">
        <v>2871</v>
      </c>
      <c r="C1317" s="186" t="s">
        <v>2133</v>
      </c>
      <c r="D1317" s="187">
        <v>42</v>
      </c>
      <c r="E1317" s="185" t="s">
        <v>6693</v>
      </c>
      <c r="F1317" s="185" t="s">
        <v>6531</v>
      </c>
      <c r="G1317" s="185" t="s">
        <v>3069</v>
      </c>
      <c r="H1317" s="185" t="s">
        <v>3070</v>
      </c>
      <c r="I1317" s="189" t="s">
        <v>3071</v>
      </c>
      <c r="J1317" s="185" t="s">
        <v>3072</v>
      </c>
      <c r="K1317" s="185" t="s">
        <v>3073</v>
      </c>
      <c r="L1317" s="160"/>
      <c r="M1317" s="125"/>
      <c r="N1317" s="125"/>
      <c r="O1317" s="125"/>
      <c r="P1317" s="125"/>
      <c r="Q1317" s="125"/>
      <c r="R1317" s="125"/>
      <c r="S1317" s="125"/>
      <c r="T1317" s="125"/>
      <c r="U1317" s="125"/>
      <c r="V1317" s="125"/>
      <c r="W1317" s="125"/>
    </row>
    <row r="1318" spans="1:23" s="25" customFormat="1" ht="56.25">
      <c r="A1318" s="182">
        <v>1317</v>
      </c>
      <c r="B1318" s="185" t="s">
        <v>2871</v>
      </c>
      <c r="C1318" s="186" t="s">
        <v>2133</v>
      </c>
      <c r="D1318" s="187">
        <v>43</v>
      </c>
      <c r="E1318" s="185"/>
      <c r="F1318" s="185" t="s">
        <v>6532</v>
      </c>
      <c r="G1318" s="185" t="s">
        <v>3074</v>
      </c>
      <c r="H1318" s="185" t="s">
        <v>3075</v>
      </c>
      <c r="I1318" s="189" t="s">
        <v>3076</v>
      </c>
      <c r="J1318" s="185" t="s">
        <v>3077</v>
      </c>
      <c r="K1318" s="185"/>
      <c r="L1318" s="160"/>
      <c r="M1318" s="125"/>
      <c r="N1318" s="125"/>
      <c r="O1318" s="125"/>
      <c r="P1318" s="125"/>
      <c r="Q1318" s="125"/>
      <c r="R1318" s="125"/>
      <c r="S1318" s="125"/>
      <c r="T1318" s="125"/>
      <c r="U1318" s="125"/>
      <c r="V1318" s="125"/>
      <c r="W1318" s="125"/>
    </row>
    <row r="1319" spans="1:23" s="25" customFormat="1" ht="56.25">
      <c r="A1319" s="182">
        <v>1318</v>
      </c>
      <c r="B1319" s="185" t="s">
        <v>2871</v>
      </c>
      <c r="C1319" s="186" t="s">
        <v>2133</v>
      </c>
      <c r="D1319" s="187">
        <v>46</v>
      </c>
      <c r="E1319" s="185"/>
      <c r="F1319" s="185" t="s">
        <v>6533</v>
      </c>
      <c r="G1319" s="185" t="s">
        <v>3078</v>
      </c>
      <c r="H1319" s="185" t="s">
        <v>3079</v>
      </c>
      <c r="I1319" s="189" t="s">
        <v>3080</v>
      </c>
      <c r="J1319" s="185" t="s">
        <v>3081</v>
      </c>
      <c r="K1319" s="185"/>
      <c r="L1319" s="160"/>
      <c r="M1319" s="125"/>
      <c r="N1319" s="125"/>
      <c r="O1319" s="125"/>
      <c r="P1319" s="125"/>
      <c r="Q1319" s="125"/>
      <c r="R1319" s="125"/>
      <c r="S1319" s="125"/>
      <c r="T1319" s="125"/>
      <c r="U1319" s="125"/>
      <c r="V1319" s="125"/>
      <c r="W1319" s="125"/>
    </row>
    <row r="1320" spans="1:23" s="25" customFormat="1" ht="67.5">
      <c r="A1320" s="182">
        <v>1319</v>
      </c>
      <c r="B1320" s="185" t="s">
        <v>2871</v>
      </c>
      <c r="C1320" s="186" t="s">
        <v>2133</v>
      </c>
      <c r="D1320" s="187">
        <v>47</v>
      </c>
      <c r="E1320" s="185"/>
      <c r="F1320" s="185" t="s">
        <v>3082</v>
      </c>
      <c r="G1320" s="185" t="s">
        <v>3083</v>
      </c>
      <c r="H1320" s="185" t="s">
        <v>3084</v>
      </c>
      <c r="I1320" s="189" t="s">
        <v>3085</v>
      </c>
      <c r="J1320" s="185" t="s">
        <v>3086</v>
      </c>
      <c r="K1320" s="185"/>
      <c r="L1320" s="160"/>
      <c r="M1320" s="125"/>
      <c r="N1320" s="125"/>
      <c r="O1320" s="125"/>
      <c r="P1320" s="125"/>
      <c r="Q1320" s="125"/>
      <c r="R1320" s="125"/>
      <c r="S1320" s="125"/>
      <c r="T1320" s="125"/>
      <c r="U1320" s="125"/>
      <c r="V1320" s="125"/>
      <c r="W1320" s="125"/>
    </row>
    <row r="1321" spans="1:23" s="25" customFormat="1" ht="67.5">
      <c r="A1321" s="182">
        <v>1320</v>
      </c>
      <c r="B1321" s="185" t="s">
        <v>2871</v>
      </c>
      <c r="C1321" s="186" t="s">
        <v>2133</v>
      </c>
      <c r="D1321" s="187">
        <v>48</v>
      </c>
      <c r="E1321" s="185"/>
      <c r="F1321" s="185" t="s">
        <v>3087</v>
      </c>
      <c r="G1321" s="185" t="s">
        <v>3088</v>
      </c>
      <c r="H1321" s="185" t="s">
        <v>3089</v>
      </c>
      <c r="I1321" s="189" t="s">
        <v>3090</v>
      </c>
      <c r="J1321" s="185" t="s">
        <v>3091</v>
      </c>
      <c r="K1321" s="185"/>
      <c r="L1321" s="160"/>
      <c r="M1321" s="125"/>
      <c r="N1321" s="125"/>
      <c r="O1321" s="125"/>
      <c r="P1321" s="125"/>
      <c r="Q1321" s="125"/>
      <c r="R1321" s="125"/>
      <c r="S1321" s="125"/>
      <c r="T1321" s="125"/>
      <c r="U1321" s="125"/>
      <c r="V1321" s="125"/>
      <c r="W1321" s="125"/>
    </row>
    <row r="1322" spans="1:23" s="25" customFormat="1" ht="67.5">
      <c r="A1322" s="182">
        <v>1321</v>
      </c>
      <c r="B1322" s="185" t="s">
        <v>2871</v>
      </c>
      <c r="C1322" s="186" t="s">
        <v>2133</v>
      </c>
      <c r="D1322" s="187">
        <v>49</v>
      </c>
      <c r="E1322" s="185"/>
      <c r="F1322" s="185" t="s">
        <v>3092</v>
      </c>
      <c r="G1322" s="185" t="s">
        <v>3093</v>
      </c>
      <c r="H1322" s="185" t="s">
        <v>3094</v>
      </c>
      <c r="I1322" s="189" t="s">
        <v>3095</v>
      </c>
      <c r="J1322" s="185" t="s">
        <v>3096</v>
      </c>
      <c r="K1322" s="185"/>
      <c r="L1322" s="160"/>
      <c r="M1322" s="125"/>
      <c r="N1322" s="125"/>
      <c r="O1322" s="125"/>
      <c r="P1322" s="125"/>
      <c r="Q1322" s="125"/>
      <c r="R1322" s="125"/>
      <c r="S1322" s="125"/>
      <c r="T1322" s="125"/>
      <c r="U1322" s="125"/>
      <c r="V1322" s="125"/>
      <c r="W1322" s="125"/>
    </row>
    <row r="1323" spans="1:23" s="25" customFormat="1" ht="67.5">
      <c r="A1323" s="182">
        <v>1322</v>
      </c>
      <c r="B1323" s="185" t="s">
        <v>2871</v>
      </c>
      <c r="C1323" s="186" t="s">
        <v>2133</v>
      </c>
      <c r="D1323" s="187">
        <v>50</v>
      </c>
      <c r="E1323" s="185" t="s">
        <v>6693</v>
      </c>
      <c r="F1323" s="185" t="s">
        <v>3097</v>
      </c>
      <c r="G1323" s="185" t="s">
        <v>3098</v>
      </c>
      <c r="H1323" s="185" t="s">
        <v>3099</v>
      </c>
      <c r="I1323" s="189" t="s">
        <v>3100</v>
      </c>
      <c r="J1323" s="185" t="s">
        <v>3101</v>
      </c>
      <c r="K1323" s="185" t="s">
        <v>3102</v>
      </c>
      <c r="L1323" s="160"/>
      <c r="M1323" s="125"/>
      <c r="N1323" s="125"/>
      <c r="O1323" s="125"/>
      <c r="P1323" s="125"/>
      <c r="Q1323" s="125"/>
      <c r="R1323" s="125"/>
      <c r="S1323" s="125"/>
      <c r="T1323" s="125"/>
      <c r="U1323" s="125"/>
      <c r="V1323" s="125"/>
      <c r="W1323" s="125"/>
    </row>
    <row r="1324" spans="1:23" s="25" customFormat="1" ht="78.75">
      <c r="A1324" s="182">
        <v>1323</v>
      </c>
      <c r="B1324" s="185" t="s">
        <v>2871</v>
      </c>
      <c r="C1324" s="186" t="s">
        <v>2133</v>
      </c>
      <c r="D1324" s="187">
        <v>51</v>
      </c>
      <c r="E1324" s="185" t="s">
        <v>6693</v>
      </c>
      <c r="F1324" s="185" t="s">
        <v>3103</v>
      </c>
      <c r="G1324" s="185" t="s">
        <v>3104</v>
      </c>
      <c r="H1324" s="185" t="s">
        <v>3099</v>
      </c>
      <c r="I1324" s="189" t="s">
        <v>3105</v>
      </c>
      <c r="J1324" s="185" t="s">
        <v>3106</v>
      </c>
      <c r="K1324" s="185" t="s">
        <v>3107</v>
      </c>
      <c r="L1324" s="160"/>
      <c r="M1324" s="125"/>
      <c r="N1324" s="125"/>
      <c r="O1324" s="125"/>
      <c r="P1324" s="125"/>
      <c r="Q1324" s="125"/>
      <c r="R1324" s="125"/>
      <c r="S1324" s="125"/>
      <c r="T1324" s="125"/>
      <c r="U1324" s="125"/>
      <c r="V1324" s="125"/>
      <c r="W1324" s="125"/>
    </row>
    <row r="1325" spans="1:23" s="25" customFormat="1" ht="78.75">
      <c r="A1325" s="182">
        <v>1324</v>
      </c>
      <c r="B1325" s="185" t="s">
        <v>2871</v>
      </c>
      <c r="C1325" s="186" t="s">
        <v>2133</v>
      </c>
      <c r="D1325" s="187" t="s">
        <v>1282</v>
      </c>
      <c r="E1325" s="185"/>
      <c r="F1325" s="185" t="s">
        <v>6534</v>
      </c>
      <c r="G1325" s="185" t="s">
        <v>3108</v>
      </c>
      <c r="H1325" s="185" t="s">
        <v>3109</v>
      </c>
      <c r="I1325" s="189" t="s">
        <v>3110</v>
      </c>
      <c r="J1325" s="185" t="s">
        <v>3111</v>
      </c>
      <c r="K1325" s="185"/>
      <c r="L1325" s="160"/>
      <c r="M1325" s="125"/>
      <c r="N1325" s="125"/>
      <c r="O1325" s="125"/>
      <c r="P1325" s="125"/>
      <c r="Q1325" s="125"/>
      <c r="R1325" s="125"/>
      <c r="S1325" s="125"/>
      <c r="T1325" s="125"/>
      <c r="U1325" s="125"/>
      <c r="V1325" s="125"/>
      <c r="W1325" s="125"/>
    </row>
    <row r="1326" spans="1:23" s="25" customFormat="1" ht="56.25">
      <c r="A1326" s="182">
        <v>1325</v>
      </c>
      <c r="B1326" s="185" t="s">
        <v>2871</v>
      </c>
      <c r="C1326" s="186" t="s">
        <v>2133</v>
      </c>
      <c r="D1326" s="187" t="s">
        <v>1288</v>
      </c>
      <c r="E1326" s="185"/>
      <c r="F1326" s="185" t="s">
        <v>3112</v>
      </c>
      <c r="G1326" s="185" t="s">
        <v>3113</v>
      </c>
      <c r="H1326" s="185" t="s">
        <v>3114</v>
      </c>
      <c r="I1326" s="189" t="s">
        <v>3115</v>
      </c>
      <c r="J1326" s="185" t="s">
        <v>3116</v>
      </c>
      <c r="K1326" s="185"/>
      <c r="L1326" s="160"/>
      <c r="M1326" s="125"/>
      <c r="N1326" s="125"/>
      <c r="O1326" s="125"/>
      <c r="P1326" s="125"/>
      <c r="Q1326" s="125"/>
      <c r="R1326" s="125"/>
      <c r="S1326" s="125"/>
      <c r="T1326" s="125"/>
      <c r="U1326" s="125"/>
      <c r="V1326" s="125"/>
      <c r="W1326" s="125"/>
    </row>
    <row r="1327" spans="1:23" s="25" customFormat="1" ht="67.5">
      <c r="A1327" s="182">
        <v>1326</v>
      </c>
      <c r="B1327" s="185" t="s">
        <v>2871</v>
      </c>
      <c r="C1327" s="186" t="s">
        <v>2133</v>
      </c>
      <c r="D1327" s="187" t="s">
        <v>1294</v>
      </c>
      <c r="E1327" s="185"/>
      <c r="F1327" s="185" t="s">
        <v>6535</v>
      </c>
      <c r="G1327" s="185" t="s">
        <v>3117</v>
      </c>
      <c r="H1327" s="185" t="s">
        <v>3118</v>
      </c>
      <c r="I1327" s="189" t="s">
        <v>3119</v>
      </c>
      <c r="J1327" s="185" t="s">
        <v>3120</v>
      </c>
      <c r="K1327" s="185" t="s">
        <v>3121</v>
      </c>
      <c r="L1327" s="160"/>
      <c r="M1327" s="125"/>
      <c r="N1327" s="125"/>
      <c r="O1327" s="125"/>
      <c r="P1327" s="125"/>
      <c r="Q1327" s="125"/>
      <c r="R1327" s="125"/>
      <c r="S1327" s="125"/>
      <c r="T1327" s="125"/>
      <c r="U1327" s="125"/>
      <c r="V1327" s="125"/>
      <c r="W1327" s="125"/>
    </row>
    <row r="1328" spans="1:23" s="25" customFormat="1" ht="33.75">
      <c r="A1328" s="182">
        <v>1327</v>
      </c>
      <c r="B1328" s="185" t="s">
        <v>2871</v>
      </c>
      <c r="C1328" s="199" t="s">
        <v>2133</v>
      </c>
      <c r="D1328" s="187" t="s">
        <v>1601</v>
      </c>
      <c r="E1328" s="185"/>
      <c r="F1328" s="185" t="s">
        <v>6536</v>
      </c>
      <c r="G1328" s="185" t="s">
        <v>3122</v>
      </c>
      <c r="H1328" s="185" t="s">
        <v>3123</v>
      </c>
      <c r="I1328" s="189" t="s">
        <v>3124</v>
      </c>
      <c r="J1328" s="185" t="s">
        <v>3125</v>
      </c>
      <c r="K1328" s="185" t="str">
        <f>HYPERLINK("http://vuit.ru/event/index.php?id=18659","http://vuit.ru/event/index.php?id=18659")</f>
        <v>http://vuit.ru/event/index.php?id=18659</v>
      </c>
      <c r="L1328" s="161"/>
      <c r="M1328" s="138"/>
      <c r="N1328" s="138"/>
      <c r="O1328" s="138"/>
      <c r="P1328" s="138"/>
      <c r="Q1328" s="138"/>
      <c r="R1328" s="138"/>
      <c r="S1328" s="138"/>
      <c r="T1328" s="138"/>
      <c r="U1328" s="138"/>
      <c r="V1328" s="138"/>
      <c r="W1328" s="138"/>
    </row>
    <row r="1329" spans="1:23" s="25" customFormat="1" ht="45">
      <c r="A1329" s="182">
        <v>1328</v>
      </c>
      <c r="B1329" s="185" t="s">
        <v>2871</v>
      </c>
      <c r="C1329" s="186" t="s">
        <v>2133</v>
      </c>
      <c r="D1329" s="187" t="s">
        <v>1609</v>
      </c>
      <c r="E1329" s="185"/>
      <c r="F1329" s="185" t="s">
        <v>6537</v>
      </c>
      <c r="G1329" s="185" t="s">
        <v>3126</v>
      </c>
      <c r="H1329" s="185" t="s">
        <v>3127</v>
      </c>
      <c r="I1329" s="189" t="s">
        <v>6071</v>
      </c>
      <c r="J1329" s="185" t="s">
        <v>3129</v>
      </c>
      <c r="K1329" s="185"/>
      <c r="L1329" s="160"/>
      <c r="M1329" s="125"/>
      <c r="N1329" s="125"/>
      <c r="O1329" s="125"/>
      <c r="P1329" s="125"/>
      <c r="Q1329" s="125"/>
      <c r="R1329" s="125"/>
      <c r="S1329" s="125"/>
      <c r="T1329" s="125"/>
      <c r="U1329" s="125"/>
      <c r="V1329" s="125"/>
      <c r="W1329" s="125"/>
    </row>
    <row r="1330" spans="1:23" s="25" customFormat="1" ht="45">
      <c r="A1330" s="182">
        <v>1329</v>
      </c>
      <c r="B1330" s="185" t="s">
        <v>2871</v>
      </c>
      <c r="C1330" s="186" t="s">
        <v>2133</v>
      </c>
      <c r="D1330" s="187" t="s">
        <v>1656</v>
      </c>
      <c r="E1330" s="185"/>
      <c r="F1330" s="185" t="s">
        <v>3130</v>
      </c>
      <c r="G1330" s="185" t="s">
        <v>2912</v>
      </c>
      <c r="H1330" s="185" t="s">
        <v>3131</v>
      </c>
      <c r="I1330" s="189" t="str">
        <f>HYPERLINK("mailto:elena-22s@mail.ru","elena-22s@mail.ru")</f>
        <v>elena-22s@mail.ru</v>
      </c>
      <c r="J1330" s="185" t="s">
        <v>3132</v>
      </c>
      <c r="K1330" s="185" t="s">
        <v>3133</v>
      </c>
      <c r="L1330" s="160"/>
      <c r="M1330" s="125"/>
      <c r="N1330" s="125"/>
      <c r="O1330" s="125"/>
      <c r="P1330" s="125"/>
      <c r="Q1330" s="125"/>
      <c r="R1330" s="125"/>
      <c r="S1330" s="125"/>
      <c r="T1330" s="125"/>
      <c r="U1330" s="125"/>
      <c r="V1330" s="125"/>
      <c r="W1330" s="125"/>
    </row>
    <row r="1331" spans="1:23" s="25" customFormat="1" ht="112.5">
      <c r="A1331" s="182">
        <v>1330</v>
      </c>
      <c r="B1331" s="185" t="s">
        <v>2871</v>
      </c>
      <c r="C1331" s="199" t="s">
        <v>2133</v>
      </c>
      <c r="D1331" s="187" t="s">
        <v>1672</v>
      </c>
      <c r="E1331" s="185" t="s">
        <v>6693</v>
      </c>
      <c r="F1331" s="185" t="s">
        <v>6538</v>
      </c>
      <c r="G1331" s="185" t="s">
        <v>3134</v>
      </c>
      <c r="H1331" s="185" t="s">
        <v>3135</v>
      </c>
      <c r="I1331" s="189" t="str">
        <f>HYPERLINK("mailto:moubogsc@mail.ru","moubogsc@mail.ru")</f>
        <v>moubogsc@mail.ru</v>
      </c>
      <c r="J1331" s="185" t="s">
        <v>3136</v>
      </c>
      <c r="K1331" s="185" t="str">
        <f>HYPERLINK("http://bogatoe-sosh.ru/joomla/index.php?option=com_content&amp;view=article&amp;id=540:2016-10-31-18-34-36&amp;catid=54:2016-10-31-18-23-59","http://bogatoe-sosh.ru/joomla/index.php?option=com_content&amp;view=article&amp;id=540:2016-10-31-18-34-36&amp;catid=54:2016-10-31-18-23-59")</f>
        <v>http://bogatoe-sosh.ru/joomla/index.php?option=com_content&amp;view=article&amp;id=540:2016-10-31-18-34-36&amp;catid=54:2016-10-31-18-23-59</v>
      </c>
      <c r="L1331" s="161"/>
      <c r="M1331" s="138"/>
      <c r="N1331" s="138"/>
      <c r="O1331" s="138"/>
      <c r="P1331" s="138"/>
      <c r="Q1331" s="138"/>
      <c r="R1331" s="138"/>
      <c r="S1331" s="138"/>
      <c r="T1331" s="138"/>
      <c r="U1331" s="138"/>
      <c r="V1331" s="138"/>
      <c r="W1331" s="138"/>
    </row>
    <row r="1332" spans="1:23" s="25" customFormat="1" ht="67.5">
      <c r="A1332" s="182">
        <v>1331</v>
      </c>
      <c r="B1332" s="185" t="s">
        <v>2871</v>
      </c>
      <c r="C1332" s="186" t="s">
        <v>2133</v>
      </c>
      <c r="D1332" s="187" t="s">
        <v>1778</v>
      </c>
      <c r="E1332" s="185"/>
      <c r="F1332" s="185" t="s">
        <v>3137</v>
      </c>
      <c r="G1332" s="185" t="s">
        <v>3138</v>
      </c>
      <c r="H1332" s="185" t="s">
        <v>3139</v>
      </c>
      <c r="I1332" s="189" t="s">
        <v>3140</v>
      </c>
      <c r="J1332" s="185" t="s">
        <v>3141</v>
      </c>
      <c r="K1332" s="185"/>
      <c r="L1332" s="160"/>
      <c r="M1332" s="125"/>
      <c r="N1332" s="125"/>
      <c r="O1332" s="125"/>
      <c r="P1332" s="125"/>
      <c r="Q1332" s="125"/>
      <c r="R1332" s="125"/>
      <c r="S1332" s="125"/>
      <c r="T1332" s="125"/>
      <c r="U1332" s="125"/>
      <c r="V1332" s="125"/>
      <c r="W1332" s="125"/>
    </row>
    <row r="1333" spans="1:23" s="25" customFormat="1" ht="112.5">
      <c r="A1333" s="182">
        <v>1332</v>
      </c>
      <c r="B1333" s="185" t="s">
        <v>2871</v>
      </c>
      <c r="C1333" s="186" t="s">
        <v>2133</v>
      </c>
      <c r="D1333" s="187" t="s">
        <v>2122</v>
      </c>
      <c r="E1333" s="185"/>
      <c r="F1333" s="191" t="s">
        <v>3142</v>
      </c>
      <c r="G1333" s="191"/>
      <c r="H1333" s="191"/>
      <c r="I1333" s="194"/>
      <c r="J1333" s="191"/>
      <c r="K1333" s="191" t="s">
        <v>89</v>
      </c>
      <c r="L1333" s="160"/>
      <c r="M1333" s="125"/>
      <c r="N1333" s="125"/>
      <c r="O1333" s="125"/>
      <c r="P1333" s="125"/>
      <c r="Q1333" s="125"/>
      <c r="R1333" s="125"/>
      <c r="S1333" s="125"/>
      <c r="T1333" s="125"/>
      <c r="U1333" s="125"/>
      <c r="V1333" s="125"/>
      <c r="W1333" s="125"/>
    </row>
    <row r="1334" spans="1:23" s="25" customFormat="1" ht="78.75">
      <c r="A1334" s="182">
        <v>1333</v>
      </c>
      <c r="B1334" s="185" t="s">
        <v>2871</v>
      </c>
      <c r="C1334" s="186" t="s">
        <v>2133</v>
      </c>
      <c r="D1334" s="187" t="s">
        <v>2127</v>
      </c>
      <c r="E1334" s="185"/>
      <c r="F1334" s="185" t="s">
        <v>3143</v>
      </c>
      <c r="G1334" s="185" t="s">
        <v>3144</v>
      </c>
      <c r="H1334" s="185" t="s">
        <v>3145</v>
      </c>
      <c r="I1334" s="190" t="s">
        <v>6066</v>
      </c>
      <c r="J1334" s="185" t="s">
        <v>3147</v>
      </c>
      <c r="K1334" s="185" t="s">
        <v>3148</v>
      </c>
      <c r="L1334" s="162"/>
      <c r="M1334" s="125"/>
      <c r="N1334" s="125"/>
      <c r="O1334" s="125"/>
      <c r="P1334" s="125"/>
      <c r="Q1334" s="125"/>
      <c r="R1334" s="125"/>
      <c r="S1334" s="125"/>
      <c r="T1334" s="125"/>
      <c r="U1334" s="125"/>
      <c r="V1334" s="125"/>
      <c r="W1334" s="125"/>
    </row>
    <row r="1335" spans="1:23" s="25" customFormat="1" ht="67.5">
      <c r="A1335" s="182">
        <v>1334</v>
      </c>
      <c r="B1335" s="185" t="s">
        <v>2871</v>
      </c>
      <c r="C1335" s="186" t="s">
        <v>2133</v>
      </c>
      <c r="D1335" s="187" t="s">
        <v>2133</v>
      </c>
      <c r="E1335" s="185"/>
      <c r="F1335" s="185" t="s">
        <v>3149</v>
      </c>
      <c r="G1335" s="185" t="s">
        <v>3150</v>
      </c>
      <c r="H1335" s="185" t="s">
        <v>3151</v>
      </c>
      <c r="I1335" s="189" t="s">
        <v>3152</v>
      </c>
      <c r="J1335" s="185" t="s">
        <v>3153</v>
      </c>
      <c r="K1335" s="185"/>
      <c r="L1335" s="162"/>
      <c r="M1335" s="125"/>
      <c r="N1335" s="125"/>
      <c r="O1335" s="125"/>
      <c r="P1335" s="125"/>
      <c r="Q1335" s="125"/>
      <c r="R1335" s="125"/>
      <c r="S1335" s="125"/>
      <c r="T1335" s="125"/>
      <c r="U1335" s="125"/>
      <c r="V1335" s="125"/>
      <c r="W1335" s="125"/>
    </row>
    <row r="1336" spans="1:23" s="25" customFormat="1" ht="67.5">
      <c r="A1336" s="182">
        <v>1335</v>
      </c>
      <c r="B1336" s="185" t="s">
        <v>2871</v>
      </c>
      <c r="C1336" s="186" t="s">
        <v>2133</v>
      </c>
      <c r="D1336" s="187" t="s">
        <v>2138</v>
      </c>
      <c r="E1336" s="185" t="s">
        <v>6693</v>
      </c>
      <c r="F1336" s="185" t="s">
        <v>3154</v>
      </c>
      <c r="G1336" s="185" t="s">
        <v>3155</v>
      </c>
      <c r="H1336" s="185" t="s">
        <v>3156</v>
      </c>
      <c r="I1336" s="189" t="s">
        <v>3157</v>
      </c>
      <c r="J1336" s="185" t="s">
        <v>3158</v>
      </c>
      <c r="K1336" s="185"/>
      <c r="L1336" s="163"/>
      <c r="M1336" s="164"/>
      <c r="N1336" s="164"/>
      <c r="O1336" s="164"/>
      <c r="P1336" s="164"/>
      <c r="Q1336" s="164"/>
      <c r="R1336" s="164"/>
      <c r="S1336" s="164"/>
      <c r="T1336" s="164"/>
      <c r="U1336" s="164"/>
      <c r="V1336" s="164"/>
      <c r="W1336" s="164"/>
    </row>
    <row r="1337" spans="1:23" s="25" customFormat="1" ht="67.5">
      <c r="A1337" s="182">
        <v>1336</v>
      </c>
      <c r="B1337" s="185" t="s">
        <v>2871</v>
      </c>
      <c r="C1337" s="186" t="s">
        <v>2133</v>
      </c>
      <c r="D1337" s="187" t="s">
        <v>2143</v>
      </c>
      <c r="E1337" s="185"/>
      <c r="F1337" s="185" t="s">
        <v>3159</v>
      </c>
      <c r="G1337" s="185" t="s">
        <v>3160</v>
      </c>
      <c r="H1337" s="185" t="s">
        <v>2931</v>
      </c>
      <c r="I1337" s="189" t="s">
        <v>2932</v>
      </c>
      <c r="J1337" s="185" t="s">
        <v>3161</v>
      </c>
      <c r="K1337" s="185" t="s">
        <v>2934</v>
      </c>
      <c r="L1337" s="163"/>
      <c r="M1337" s="164"/>
      <c r="N1337" s="164"/>
      <c r="O1337" s="164"/>
      <c r="P1337" s="164"/>
      <c r="Q1337" s="164"/>
      <c r="R1337" s="164"/>
      <c r="S1337" s="164"/>
      <c r="T1337" s="164"/>
      <c r="U1337" s="164"/>
      <c r="V1337" s="164"/>
      <c r="W1337" s="164"/>
    </row>
    <row r="1338" spans="1:23" s="25" customFormat="1" ht="56.25">
      <c r="A1338" s="182">
        <v>1337</v>
      </c>
      <c r="B1338" s="189" t="s">
        <v>2871</v>
      </c>
      <c r="C1338" s="202" t="s">
        <v>2133</v>
      </c>
      <c r="D1338" s="203" t="s">
        <v>2149</v>
      </c>
      <c r="E1338" s="189"/>
      <c r="F1338" s="189" t="s">
        <v>3162</v>
      </c>
      <c r="G1338" s="189" t="s">
        <v>3028</v>
      </c>
      <c r="H1338" s="189" t="s">
        <v>3163</v>
      </c>
      <c r="I1338" s="189" t="str">
        <f>HYPERLINK("mailto:Mar050278@yandex.ru","Mar050278@yandex.ru")</f>
        <v>Mar050278@yandex.ru</v>
      </c>
      <c r="J1338" s="189" t="s">
        <v>3164</v>
      </c>
      <c r="K1338" s="189" t="s">
        <v>3165</v>
      </c>
      <c r="L1338" s="160"/>
      <c r="M1338" s="125"/>
      <c r="N1338" s="125"/>
      <c r="O1338" s="125"/>
      <c r="P1338" s="125"/>
      <c r="Q1338" s="125"/>
      <c r="R1338" s="125"/>
      <c r="S1338" s="125"/>
      <c r="T1338" s="125"/>
      <c r="U1338" s="125"/>
      <c r="V1338" s="125"/>
      <c r="W1338" s="125"/>
    </row>
    <row r="1339" spans="1:23" s="25" customFormat="1" ht="45">
      <c r="A1339" s="182">
        <v>1338</v>
      </c>
      <c r="B1339" s="189" t="s">
        <v>2871</v>
      </c>
      <c r="C1339" s="202" t="s">
        <v>2133</v>
      </c>
      <c r="D1339" s="236" t="s">
        <v>2155</v>
      </c>
      <c r="E1339" s="189"/>
      <c r="F1339" s="189" t="s">
        <v>6037</v>
      </c>
      <c r="G1339" s="189" t="s">
        <v>3166</v>
      </c>
      <c r="H1339" s="189" t="s">
        <v>3167</v>
      </c>
      <c r="I1339" s="190" t="s">
        <v>6067</v>
      </c>
      <c r="J1339" s="189" t="s">
        <v>3169</v>
      </c>
      <c r="K1339" s="189"/>
      <c r="L1339" s="160"/>
      <c r="M1339" s="125"/>
      <c r="N1339" s="125"/>
      <c r="O1339" s="125"/>
      <c r="P1339" s="125"/>
      <c r="Q1339" s="125"/>
      <c r="R1339" s="125"/>
      <c r="S1339" s="125"/>
      <c r="T1339" s="125"/>
      <c r="U1339" s="125"/>
      <c r="V1339" s="125"/>
      <c r="W1339" s="125"/>
    </row>
    <row r="1340" spans="1:23" s="25" customFormat="1" ht="67.5">
      <c r="A1340" s="182">
        <v>1339</v>
      </c>
      <c r="B1340" s="211" t="s">
        <v>2871</v>
      </c>
      <c r="C1340" s="212" t="s">
        <v>2133</v>
      </c>
      <c r="D1340" s="237" t="s">
        <v>2162</v>
      </c>
      <c r="E1340" s="211" t="s">
        <v>6693</v>
      </c>
      <c r="F1340" s="211" t="s">
        <v>6539</v>
      </c>
      <c r="G1340" s="211" t="s">
        <v>3170</v>
      </c>
      <c r="H1340" s="211" t="s">
        <v>3171</v>
      </c>
      <c r="I1340" s="189" t="s">
        <v>3172</v>
      </c>
      <c r="J1340" s="211" t="s">
        <v>3173</v>
      </c>
      <c r="K1340" s="211" t="s">
        <v>3174</v>
      </c>
      <c r="L1340" s="165"/>
      <c r="M1340" s="128"/>
      <c r="N1340" s="128"/>
      <c r="O1340" s="128"/>
      <c r="P1340" s="128"/>
      <c r="Q1340" s="128"/>
      <c r="R1340" s="128"/>
      <c r="S1340" s="128"/>
      <c r="T1340" s="128"/>
      <c r="U1340" s="128"/>
      <c r="V1340" s="128"/>
      <c r="W1340" s="128"/>
    </row>
    <row r="1341" spans="1:23" s="25" customFormat="1" ht="45">
      <c r="A1341" s="182">
        <v>1340</v>
      </c>
      <c r="B1341" s="185" t="s">
        <v>3175</v>
      </c>
      <c r="C1341" s="199" t="s">
        <v>2220</v>
      </c>
      <c r="D1341" s="238" t="s">
        <v>11</v>
      </c>
      <c r="E1341" s="185"/>
      <c r="F1341" s="185" t="s">
        <v>3176</v>
      </c>
      <c r="G1341" s="185" t="s">
        <v>3177</v>
      </c>
      <c r="H1341" s="185" t="s">
        <v>3178</v>
      </c>
      <c r="I1341" s="189" t="s">
        <v>6091</v>
      </c>
      <c r="J1341" s="185" t="s">
        <v>3180</v>
      </c>
      <c r="K1341" s="185" t="s">
        <v>3181</v>
      </c>
      <c r="L1341" s="144"/>
      <c r="M1341" s="138"/>
      <c r="N1341" s="138"/>
      <c r="O1341" s="138"/>
      <c r="P1341" s="138"/>
      <c r="Q1341" s="138"/>
      <c r="R1341" s="138"/>
      <c r="S1341" s="138"/>
      <c r="T1341" s="138"/>
      <c r="U1341" s="138"/>
      <c r="V1341" s="138"/>
      <c r="W1341" s="138"/>
    </row>
    <row r="1342" spans="1:23" s="25" customFormat="1" ht="78.75">
      <c r="A1342" s="182">
        <v>1341</v>
      </c>
      <c r="B1342" s="185" t="s">
        <v>3175</v>
      </c>
      <c r="C1342" s="186" t="s">
        <v>2220</v>
      </c>
      <c r="D1342" s="187" t="s">
        <v>16</v>
      </c>
      <c r="E1342" s="185"/>
      <c r="F1342" s="185" t="s">
        <v>3182</v>
      </c>
      <c r="G1342" s="185" t="s">
        <v>3183</v>
      </c>
      <c r="H1342" s="185" t="s">
        <v>3184</v>
      </c>
      <c r="I1342" s="189" t="s">
        <v>3185</v>
      </c>
      <c r="J1342" s="185" t="s">
        <v>3186</v>
      </c>
      <c r="K1342" s="185"/>
      <c r="L1342" s="127"/>
      <c r="M1342" s="128"/>
      <c r="N1342" s="128"/>
      <c r="O1342" s="128"/>
      <c r="P1342" s="128"/>
      <c r="Q1342" s="128"/>
      <c r="R1342" s="128"/>
      <c r="S1342" s="128"/>
      <c r="T1342" s="128"/>
      <c r="U1342" s="128"/>
      <c r="V1342" s="128"/>
      <c r="W1342" s="128"/>
    </row>
    <row r="1343" spans="1:23" s="25" customFormat="1" ht="56.25">
      <c r="A1343" s="182">
        <v>1342</v>
      </c>
      <c r="B1343" s="185" t="s">
        <v>3175</v>
      </c>
      <c r="C1343" s="186" t="s">
        <v>2220</v>
      </c>
      <c r="D1343" s="187" t="s">
        <v>22</v>
      </c>
      <c r="E1343" s="185"/>
      <c r="F1343" s="185" t="s">
        <v>6540</v>
      </c>
      <c r="G1343" s="185" t="s">
        <v>3187</v>
      </c>
      <c r="H1343" s="185" t="s">
        <v>3188</v>
      </c>
      <c r="I1343" s="189" t="s">
        <v>3189</v>
      </c>
      <c r="J1343" s="185" t="s">
        <v>3190</v>
      </c>
      <c r="K1343" s="185"/>
      <c r="L1343" s="126"/>
      <c r="M1343" s="125"/>
      <c r="N1343" s="125"/>
      <c r="O1343" s="125"/>
      <c r="P1343" s="125"/>
      <c r="Q1343" s="125"/>
      <c r="R1343" s="125"/>
      <c r="S1343" s="125"/>
      <c r="T1343" s="125"/>
      <c r="U1343" s="125"/>
      <c r="V1343" s="125"/>
      <c r="W1343" s="125"/>
    </row>
    <row r="1344" spans="1:23" s="25" customFormat="1" ht="56.25">
      <c r="A1344" s="182">
        <v>1343</v>
      </c>
      <c r="B1344" s="185" t="s">
        <v>3175</v>
      </c>
      <c r="C1344" s="186" t="s">
        <v>2220</v>
      </c>
      <c r="D1344" s="187" t="s">
        <v>29</v>
      </c>
      <c r="E1344" s="185"/>
      <c r="F1344" s="185" t="s">
        <v>3191</v>
      </c>
      <c r="G1344" s="185" t="s">
        <v>3192</v>
      </c>
      <c r="H1344" s="185" t="s">
        <v>3193</v>
      </c>
      <c r="I1344" s="189" t="s">
        <v>3194</v>
      </c>
      <c r="J1344" s="185" t="s">
        <v>3195</v>
      </c>
      <c r="K1344" s="185" t="s">
        <v>3196</v>
      </c>
      <c r="L1344" s="126"/>
      <c r="M1344" s="125"/>
      <c r="N1344" s="125"/>
      <c r="O1344" s="125"/>
      <c r="P1344" s="125"/>
      <c r="Q1344" s="125"/>
      <c r="R1344" s="125"/>
      <c r="S1344" s="125"/>
      <c r="T1344" s="125"/>
      <c r="U1344" s="125"/>
      <c r="V1344" s="125"/>
      <c r="W1344" s="125"/>
    </row>
    <row r="1345" spans="1:23" s="25" customFormat="1" ht="78.75">
      <c r="A1345" s="182">
        <v>1344</v>
      </c>
      <c r="B1345" s="185" t="s">
        <v>3175</v>
      </c>
      <c r="C1345" s="186" t="s">
        <v>2220</v>
      </c>
      <c r="D1345" s="187" t="s">
        <v>32</v>
      </c>
      <c r="E1345" s="185"/>
      <c r="F1345" s="191" t="s">
        <v>6541</v>
      </c>
      <c r="G1345" s="185"/>
      <c r="H1345" s="185"/>
      <c r="I1345" s="189"/>
      <c r="J1345" s="191"/>
      <c r="K1345" s="191" t="s">
        <v>89</v>
      </c>
      <c r="L1345" s="126"/>
      <c r="M1345" s="125"/>
      <c r="N1345" s="125"/>
      <c r="O1345" s="125"/>
      <c r="P1345" s="125"/>
      <c r="Q1345" s="125"/>
      <c r="R1345" s="125"/>
      <c r="S1345" s="125"/>
      <c r="T1345" s="125"/>
      <c r="U1345" s="125"/>
      <c r="V1345" s="125"/>
      <c r="W1345" s="125"/>
    </row>
    <row r="1346" spans="1:23" s="25" customFormat="1" ht="101.25">
      <c r="A1346" s="182">
        <v>1345</v>
      </c>
      <c r="B1346" s="185" t="s">
        <v>3175</v>
      </c>
      <c r="C1346" s="186" t="s">
        <v>2220</v>
      </c>
      <c r="D1346" s="187" t="s">
        <v>72</v>
      </c>
      <c r="E1346" s="185"/>
      <c r="F1346" s="185" t="s">
        <v>6542</v>
      </c>
      <c r="G1346" s="185"/>
      <c r="H1346" s="185"/>
      <c r="I1346" s="189"/>
      <c r="J1346" s="185"/>
      <c r="K1346" s="191" t="s">
        <v>89</v>
      </c>
      <c r="L1346" s="126"/>
      <c r="M1346" s="125"/>
      <c r="N1346" s="125"/>
      <c r="O1346" s="125"/>
      <c r="P1346" s="125"/>
      <c r="Q1346" s="125"/>
      <c r="R1346" s="125"/>
      <c r="S1346" s="125"/>
      <c r="T1346" s="125"/>
      <c r="U1346" s="125"/>
      <c r="V1346" s="125"/>
      <c r="W1346" s="125"/>
    </row>
    <row r="1347" spans="1:23" s="25" customFormat="1" ht="112.5">
      <c r="A1347" s="182">
        <v>1346</v>
      </c>
      <c r="B1347" s="185" t="s">
        <v>3175</v>
      </c>
      <c r="C1347" s="186" t="s">
        <v>2220</v>
      </c>
      <c r="D1347" s="187" t="s">
        <v>37</v>
      </c>
      <c r="E1347" s="185"/>
      <c r="F1347" s="185" t="s">
        <v>6543</v>
      </c>
      <c r="G1347" s="185"/>
      <c r="H1347" s="185"/>
      <c r="I1347" s="189"/>
      <c r="J1347" s="185"/>
      <c r="K1347" s="191" t="s">
        <v>89</v>
      </c>
      <c r="L1347" s="126"/>
      <c r="M1347" s="125"/>
      <c r="N1347" s="125"/>
      <c r="O1347" s="125"/>
      <c r="P1347" s="125"/>
      <c r="Q1347" s="125"/>
      <c r="R1347" s="125"/>
      <c r="S1347" s="125"/>
      <c r="T1347" s="125"/>
      <c r="U1347" s="125"/>
      <c r="V1347" s="125"/>
      <c r="W1347" s="125"/>
    </row>
    <row r="1348" spans="1:23" s="25" customFormat="1" ht="67.5">
      <c r="A1348" s="182">
        <v>1347</v>
      </c>
      <c r="B1348" s="185" t="s">
        <v>3175</v>
      </c>
      <c r="C1348" s="186" t="s">
        <v>2220</v>
      </c>
      <c r="D1348" s="187" t="s">
        <v>41</v>
      </c>
      <c r="E1348" s="185"/>
      <c r="F1348" s="185" t="s">
        <v>3197</v>
      </c>
      <c r="G1348" s="185" t="s">
        <v>3198</v>
      </c>
      <c r="H1348" s="185" t="s">
        <v>3199</v>
      </c>
      <c r="I1348" s="189" t="str">
        <f>HYPERLINK("mailto:rech_n_i@school655.ru","rech_n_i@school655.ru")</f>
        <v>rech_n_i@school655.ru</v>
      </c>
      <c r="J1348" s="185" t="s">
        <v>3200</v>
      </c>
      <c r="K1348" s="185" t="s">
        <v>3201</v>
      </c>
      <c r="L1348" s="124"/>
      <c r="M1348" s="125"/>
      <c r="N1348" s="125"/>
      <c r="O1348" s="125"/>
      <c r="P1348" s="125"/>
      <c r="Q1348" s="125"/>
      <c r="R1348" s="125"/>
      <c r="S1348" s="125"/>
      <c r="T1348" s="125"/>
      <c r="U1348" s="125"/>
      <c r="V1348" s="125"/>
      <c r="W1348" s="125"/>
    </row>
    <row r="1349" spans="1:23" s="25" customFormat="1" ht="56.25">
      <c r="A1349" s="182">
        <v>1348</v>
      </c>
      <c r="B1349" s="185" t="s">
        <v>3175</v>
      </c>
      <c r="C1349" s="186" t="s">
        <v>2220</v>
      </c>
      <c r="D1349" s="187" t="s">
        <v>88</v>
      </c>
      <c r="E1349" s="185"/>
      <c r="F1349" s="185" t="s">
        <v>3202</v>
      </c>
      <c r="G1349" s="185" t="s">
        <v>3203</v>
      </c>
      <c r="H1349" s="185" t="s">
        <v>3204</v>
      </c>
      <c r="I1349" s="189" t="s">
        <v>3205</v>
      </c>
      <c r="J1349" s="185" t="s">
        <v>3206</v>
      </c>
      <c r="K1349" s="185"/>
      <c r="L1349" s="126"/>
      <c r="M1349" s="125"/>
      <c r="N1349" s="125"/>
      <c r="O1349" s="125"/>
      <c r="P1349" s="125"/>
      <c r="Q1349" s="125"/>
      <c r="R1349" s="125"/>
      <c r="S1349" s="125"/>
      <c r="T1349" s="125"/>
      <c r="U1349" s="125"/>
      <c r="V1349" s="125"/>
      <c r="W1349" s="125"/>
    </row>
    <row r="1350" spans="1:23" s="25" customFormat="1" ht="67.5">
      <c r="A1350" s="182">
        <v>1349</v>
      </c>
      <c r="B1350" s="185" t="s">
        <v>3175</v>
      </c>
      <c r="C1350" s="186" t="s">
        <v>2220</v>
      </c>
      <c r="D1350" s="187">
        <v>10</v>
      </c>
      <c r="E1350" s="185"/>
      <c r="F1350" s="185" t="s">
        <v>6544</v>
      </c>
      <c r="G1350" s="185" t="s">
        <v>3207</v>
      </c>
      <c r="H1350" s="185" t="s">
        <v>3208</v>
      </c>
      <c r="I1350" s="189" t="str">
        <f>HYPERLINK("mailto:stpetergof-lib@yandex.ru","stpetergof-lib@yandex.ru")</f>
        <v>stpetergof-lib@yandex.ru</v>
      </c>
      <c r="J1350" s="185" t="s">
        <v>3209</v>
      </c>
      <c r="K1350" s="185" t="str">
        <f>HYPERLINK("https://vk.com/bibl.gushina?w=wall-48923978_2911%2Fall","https://vk.com/bibl.gushina?w=wall-48923978_2911%2Fall ")</f>
        <v xml:space="preserve">https://vk.com/bibl.gushina?w=wall-48923978_2911%2Fall </v>
      </c>
      <c r="L1350" s="126"/>
      <c r="M1350" s="125"/>
      <c r="N1350" s="125"/>
      <c r="O1350" s="125"/>
      <c r="P1350" s="125"/>
      <c r="Q1350" s="125"/>
      <c r="R1350" s="125"/>
      <c r="S1350" s="125"/>
      <c r="T1350" s="125"/>
      <c r="U1350" s="125"/>
      <c r="V1350" s="125"/>
      <c r="W1350" s="125"/>
    </row>
    <row r="1351" spans="1:23" s="25" customFormat="1" ht="56.25">
      <c r="A1351" s="182">
        <v>1350</v>
      </c>
      <c r="B1351" s="191" t="s">
        <v>3175</v>
      </c>
      <c r="C1351" s="207" t="s">
        <v>2220</v>
      </c>
      <c r="D1351" s="193" t="s">
        <v>223</v>
      </c>
      <c r="E1351" s="191"/>
      <c r="F1351" s="191" t="s">
        <v>3210</v>
      </c>
      <c r="G1351" s="191"/>
      <c r="H1351" s="191"/>
      <c r="I1351" s="194"/>
      <c r="J1351" s="191"/>
      <c r="K1351" s="191" t="s">
        <v>89</v>
      </c>
      <c r="L1351" s="166"/>
      <c r="M1351" s="148"/>
      <c r="N1351" s="148"/>
      <c r="O1351" s="148"/>
      <c r="P1351" s="148"/>
      <c r="Q1351" s="148"/>
      <c r="R1351" s="148"/>
      <c r="S1351" s="148"/>
      <c r="T1351" s="148"/>
      <c r="U1351" s="148"/>
      <c r="V1351" s="148"/>
      <c r="W1351" s="148"/>
    </row>
    <row r="1352" spans="1:23" s="25" customFormat="1" ht="45">
      <c r="A1352" s="182">
        <v>1351</v>
      </c>
      <c r="B1352" s="185" t="s">
        <v>3175</v>
      </c>
      <c r="C1352" s="186" t="s">
        <v>2220</v>
      </c>
      <c r="D1352" s="187" t="s">
        <v>229</v>
      </c>
      <c r="E1352" s="185"/>
      <c r="F1352" s="191" t="s">
        <v>3211</v>
      </c>
      <c r="G1352" s="191"/>
      <c r="H1352" s="191"/>
      <c r="I1352" s="194"/>
      <c r="J1352" s="191"/>
      <c r="K1352" s="191" t="s">
        <v>89</v>
      </c>
      <c r="L1352" s="126"/>
      <c r="M1352" s="125"/>
      <c r="N1352" s="125"/>
      <c r="O1352" s="125"/>
      <c r="P1352" s="125"/>
      <c r="Q1352" s="125"/>
      <c r="R1352" s="125"/>
      <c r="S1352" s="125"/>
      <c r="T1352" s="125"/>
      <c r="U1352" s="125"/>
      <c r="V1352" s="125"/>
      <c r="W1352" s="125"/>
    </row>
    <row r="1353" spans="1:23" s="25" customFormat="1" ht="56.25">
      <c r="A1353" s="182">
        <v>1352</v>
      </c>
      <c r="B1353" s="185" t="s">
        <v>3175</v>
      </c>
      <c r="C1353" s="199" t="s">
        <v>2220</v>
      </c>
      <c r="D1353" s="187" t="s">
        <v>235</v>
      </c>
      <c r="E1353" s="185"/>
      <c r="F1353" s="191" t="s">
        <v>3212</v>
      </c>
      <c r="G1353" s="191"/>
      <c r="H1353" s="239"/>
      <c r="I1353" s="194"/>
      <c r="J1353" s="191"/>
      <c r="K1353" s="191" t="s">
        <v>89</v>
      </c>
      <c r="L1353" s="137"/>
      <c r="M1353" s="138"/>
      <c r="N1353" s="138"/>
      <c r="O1353" s="138"/>
      <c r="P1353" s="138"/>
      <c r="Q1353" s="138"/>
      <c r="R1353" s="138"/>
      <c r="S1353" s="138"/>
      <c r="T1353" s="138"/>
      <c r="U1353" s="138"/>
      <c r="V1353" s="138"/>
      <c r="W1353" s="138"/>
    </row>
    <row r="1354" spans="1:23" s="25" customFormat="1" ht="56.25">
      <c r="A1354" s="182">
        <v>1353</v>
      </c>
      <c r="B1354" s="185" t="s">
        <v>3175</v>
      </c>
      <c r="C1354" s="199" t="s">
        <v>2220</v>
      </c>
      <c r="D1354" s="187" t="s">
        <v>241</v>
      </c>
      <c r="E1354" s="185"/>
      <c r="F1354" s="185" t="s">
        <v>3213</v>
      </c>
      <c r="G1354" s="185" t="s">
        <v>3214</v>
      </c>
      <c r="H1354" s="185" t="s">
        <v>3215</v>
      </c>
      <c r="I1354" s="189" t="str">
        <f>HYPERLINK("mailto:s427@ya.ru","s427@ya.ru")</f>
        <v>s427@ya.ru</v>
      </c>
      <c r="J1354" s="185" t="s">
        <v>3216</v>
      </c>
      <c r="K1354" s="185"/>
      <c r="L1354" s="144"/>
      <c r="M1354" s="138"/>
      <c r="N1354" s="138"/>
      <c r="O1354" s="138"/>
      <c r="P1354" s="138"/>
      <c r="Q1354" s="138"/>
      <c r="R1354" s="138"/>
      <c r="S1354" s="138"/>
      <c r="T1354" s="138"/>
      <c r="U1354" s="138"/>
      <c r="V1354" s="138"/>
      <c r="W1354" s="138"/>
    </row>
    <row r="1355" spans="1:23" s="25" customFormat="1" ht="67.5">
      <c r="A1355" s="182">
        <v>1354</v>
      </c>
      <c r="B1355" s="185" t="s">
        <v>3175</v>
      </c>
      <c r="C1355" s="186" t="s">
        <v>2220</v>
      </c>
      <c r="D1355" s="187" t="s">
        <v>247</v>
      </c>
      <c r="E1355" s="185"/>
      <c r="F1355" s="185" t="s">
        <v>3217</v>
      </c>
      <c r="G1355" s="185" t="s">
        <v>3218</v>
      </c>
      <c r="H1355" s="185" t="s">
        <v>3219</v>
      </c>
      <c r="I1355" s="189" t="s">
        <v>6089</v>
      </c>
      <c r="J1355" s="185" t="s">
        <v>3221</v>
      </c>
      <c r="K1355" s="185" t="s">
        <v>3222</v>
      </c>
      <c r="L1355" s="126"/>
      <c r="M1355" s="125"/>
      <c r="N1355" s="125"/>
      <c r="O1355" s="125"/>
      <c r="P1355" s="125"/>
      <c r="Q1355" s="125"/>
      <c r="R1355" s="125"/>
      <c r="S1355" s="125"/>
      <c r="T1355" s="125"/>
      <c r="U1355" s="125"/>
      <c r="V1355" s="125"/>
      <c r="W1355" s="125"/>
    </row>
    <row r="1356" spans="1:23" s="25" customFormat="1" ht="33.75">
      <c r="A1356" s="182">
        <v>1355</v>
      </c>
      <c r="B1356" s="185" t="s">
        <v>3175</v>
      </c>
      <c r="C1356" s="186" t="s">
        <v>2220</v>
      </c>
      <c r="D1356" s="187" t="s">
        <v>253</v>
      </c>
      <c r="E1356" s="185"/>
      <c r="F1356" s="185" t="s">
        <v>6545</v>
      </c>
      <c r="G1356" s="185" t="s">
        <v>3223</v>
      </c>
      <c r="H1356" s="185" t="s">
        <v>3224</v>
      </c>
      <c r="I1356" s="189" t="s">
        <v>3225</v>
      </c>
      <c r="J1356" s="185" t="s">
        <v>6546</v>
      </c>
      <c r="K1356" s="185"/>
      <c r="L1356" s="122"/>
      <c r="M1356" s="123"/>
      <c r="N1356" s="123"/>
      <c r="O1356" s="123"/>
      <c r="P1356" s="123"/>
      <c r="Q1356" s="123"/>
      <c r="R1356" s="123"/>
      <c r="S1356" s="123"/>
      <c r="T1356" s="123"/>
      <c r="U1356" s="123"/>
      <c r="V1356" s="123"/>
      <c r="W1356" s="123"/>
    </row>
    <row r="1357" spans="1:23" s="25" customFormat="1" ht="56.25">
      <c r="A1357" s="182">
        <v>1356</v>
      </c>
      <c r="B1357" s="185" t="s">
        <v>3175</v>
      </c>
      <c r="C1357" s="186" t="s">
        <v>2220</v>
      </c>
      <c r="D1357" s="187" t="s">
        <v>259</v>
      </c>
      <c r="E1357" s="185"/>
      <c r="F1357" s="191" t="s">
        <v>3226</v>
      </c>
      <c r="G1357" s="191"/>
      <c r="H1357" s="191"/>
      <c r="I1357" s="194"/>
      <c r="J1357" s="191"/>
      <c r="K1357" s="191" t="s">
        <v>89</v>
      </c>
      <c r="L1357" s="122"/>
      <c r="M1357" s="123"/>
      <c r="N1357" s="123"/>
      <c r="O1357" s="123"/>
      <c r="P1357" s="123"/>
      <c r="Q1357" s="123"/>
      <c r="R1357" s="123"/>
      <c r="S1357" s="123"/>
      <c r="T1357" s="123"/>
      <c r="U1357" s="123"/>
      <c r="V1357" s="123"/>
      <c r="W1357" s="123"/>
    </row>
    <row r="1358" spans="1:23" s="25" customFormat="1" ht="67.5">
      <c r="A1358" s="182">
        <v>1357</v>
      </c>
      <c r="B1358" s="185" t="s">
        <v>3175</v>
      </c>
      <c r="C1358" s="186" t="s">
        <v>2220</v>
      </c>
      <c r="D1358" s="187" t="s">
        <v>271</v>
      </c>
      <c r="E1358" s="185"/>
      <c r="F1358" s="191" t="s">
        <v>3227</v>
      </c>
      <c r="G1358" s="191"/>
      <c r="H1358" s="191"/>
      <c r="I1358" s="194"/>
      <c r="J1358" s="191"/>
      <c r="K1358" s="191" t="s">
        <v>89</v>
      </c>
      <c r="L1358" s="122"/>
      <c r="M1358" s="123"/>
      <c r="N1358" s="123"/>
      <c r="O1358" s="123"/>
      <c r="P1358" s="123"/>
      <c r="Q1358" s="123"/>
      <c r="R1358" s="123"/>
      <c r="S1358" s="123"/>
      <c r="T1358" s="123"/>
      <c r="U1358" s="123"/>
      <c r="V1358" s="123"/>
      <c r="W1358" s="123"/>
    </row>
    <row r="1359" spans="1:23" s="25" customFormat="1" ht="90">
      <c r="A1359" s="182">
        <v>1358</v>
      </c>
      <c r="B1359" s="185" t="s">
        <v>3175</v>
      </c>
      <c r="C1359" s="186" t="s">
        <v>2220</v>
      </c>
      <c r="D1359" s="187" t="s">
        <v>277</v>
      </c>
      <c r="E1359" s="185"/>
      <c r="F1359" s="191" t="s">
        <v>3228</v>
      </c>
      <c r="G1359" s="191"/>
      <c r="H1359" s="191"/>
      <c r="I1359" s="194"/>
      <c r="J1359" s="191"/>
      <c r="K1359" s="191" t="s">
        <v>89</v>
      </c>
      <c r="L1359" s="122"/>
      <c r="M1359" s="123"/>
      <c r="N1359" s="123"/>
      <c r="O1359" s="123"/>
      <c r="P1359" s="123"/>
      <c r="Q1359" s="123"/>
      <c r="R1359" s="123"/>
      <c r="S1359" s="123"/>
      <c r="T1359" s="123"/>
      <c r="U1359" s="123"/>
      <c r="V1359" s="123"/>
      <c r="W1359" s="123"/>
    </row>
    <row r="1360" spans="1:23" s="25" customFormat="1" ht="78.75">
      <c r="A1360" s="182">
        <v>1359</v>
      </c>
      <c r="B1360" s="185" t="s">
        <v>3175</v>
      </c>
      <c r="C1360" s="186" t="s">
        <v>2220</v>
      </c>
      <c r="D1360" s="187" t="s">
        <v>283</v>
      </c>
      <c r="E1360" s="185"/>
      <c r="F1360" s="191" t="s">
        <v>3229</v>
      </c>
      <c r="G1360" s="191"/>
      <c r="H1360" s="191"/>
      <c r="I1360" s="194"/>
      <c r="J1360" s="191"/>
      <c r="K1360" s="191" t="s">
        <v>89</v>
      </c>
      <c r="L1360" s="122"/>
      <c r="M1360" s="123"/>
      <c r="N1360" s="123"/>
      <c r="O1360" s="123"/>
      <c r="P1360" s="123"/>
      <c r="Q1360" s="123"/>
      <c r="R1360" s="123"/>
      <c r="S1360" s="123"/>
      <c r="T1360" s="123"/>
      <c r="U1360" s="123"/>
      <c r="V1360" s="123"/>
      <c r="W1360" s="123"/>
    </row>
    <row r="1361" spans="1:23" s="25" customFormat="1" ht="78.75">
      <c r="A1361" s="182">
        <v>1360</v>
      </c>
      <c r="B1361" s="185" t="s">
        <v>3175</v>
      </c>
      <c r="C1361" s="186" t="s">
        <v>2220</v>
      </c>
      <c r="D1361" s="187" t="s">
        <v>294</v>
      </c>
      <c r="E1361" s="185"/>
      <c r="F1361" s="191" t="s">
        <v>3230</v>
      </c>
      <c r="G1361" s="191"/>
      <c r="H1361" s="191"/>
      <c r="I1361" s="194"/>
      <c r="J1361" s="185"/>
      <c r="K1361" s="191" t="s">
        <v>89</v>
      </c>
      <c r="L1361" s="122"/>
      <c r="M1361" s="123"/>
      <c r="N1361" s="123"/>
      <c r="O1361" s="123"/>
      <c r="P1361" s="123"/>
      <c r="Q1361" s="123"/>
      <c r="R1361" s="123"/>
      <c r="S1361" s="123"/>
      <c r="T1361" s="123"/>
      <c r="U1361" s="123"/>
      <c r="V1361" s="123"/>
      <c r="W1361" s="123"/>
    </row>
    <row r="1362" spans="1:23" s="25" customFormat="1" ht="67.5">
      <c r="A1362" s="182">
        <v>1361</v>
      </c>
      <c r="B1362" s="185" t="s">
        <v>3175</v>
      </c>
      <c r="C1362" s="186" t="s">
        <v>2220</v>
      </c>
      <c r="D1362" s="187" t="s">
        <v>300</v>
      </c>
      <c r="E1362" s="185"/>
      <c r="F1362" s="191" t="s">
        <v>3231</v>
      </c>
      <c r="G1362" s="191"/>
      <c r="H1362" s="191"/>
      <c r="I1362" s="194"/>
      <c r="J1362" s="185"/>
      <c r="K1362" s="191" t="s">
        <v>89</v>
      </c>
      <c r="L1362" s="122"/>
      <c r="M1362" s="123"/>
      <c r="N1362" s="123"/>
      <c r="O1362" s="123"/>
      <c r="P1362" s="123"/>
      <c r="Q1362" s="123"/>
      <c r="R1362" s="123"/>
      <c r="S1362" s="123"/>
      <c r="T1362" s="123"/>
      <c r="U1362" s="123"/>
      <c r="V1362" s="123"/>
      <c r="W1362" s="123"/>
    </row>
    <row r="1363" spans="1:23" s="25" customFormat="1" ht="56.25">
      <c r="A1363" s="182">
        <v>1362</v>
      </c>
      <c r="B1363" s="185" t="s">
        <v>3175</v>
      </c>
      <c r="C1363" s="186" t="s">
        <v>2220</v>
      </c>
      <c r="D1363" s="187" t="s">
        <v>307</v>
      </c>
      <c r="E1363" s="185"/>
      <c r="F1363" s="185" t="s">
        <v>6547</v>
      </c>
      <c r="G1363" s="185" t="s">
        <v>3232</v>
      </c>
      <c r="H1363" s="185" t="s">
        <v>3233</v>
      </c>
      <c r="I1363" s="189" t="s">
        <v>3234</v>
      </c>
      <c r="J1363" s="185" t="s">
        <v>3235</v>
      </c>
      <c r="K1363" s="185" t="s">
        <v>3236</v>
      </c>
      <c r="L1363" s="122"/>
      <c r="M1363" s="123"/>
      <c r="N1363" s="123"/>
      <c r="O1363" s="123"/>
      <c r="P1363" s="123"/>
      <c r="Q1363" s="123"/>
      <c r="R1363" s="123"/>
      <c r="S1363" s="123"/>
      <c r="T1363" s="123"/>
      <c r="U1363" s="123"/>
      <c r="V1363" s="123"/>
      <c r="W1363" s="123"/>
    </row>
    <row r="1364" spans="1:23" s="25" customFormat="1" ht="67.5">
      <c r="A1364" s="182">
        <v>1363</v>
      </c>
      <c r="B1364" s="185" t="s">
        <v>3175</v>
      </c>
      <c r="C1364" s="186" t="s">
        <v>2220</v>
      </c>
      <c r="D1364" s="187" t="s">
        <v>313</v>
      </c>
      <c r="E1364" s="185"/>
      <c r="F1364" s="191" t="s">
        <v>3237</v>
      </c>
      <c r="G1364" s="191"/>
      <c r="H1364" s="191"/>
      <c r="I1364" s="194"/>
      <c r="J1364" s="185"/>
      <c r="K1364" s="191" t="s">
        <v>89</v>
      </c>
      <c r="L1364" s="167"/>
      <c r="M1364" s="123"/>
      <c r="N1364" s="123"/>
      <c r="O1364" s="123"/>
      <c r="P1364" s="123"/>
      <c r="Q1364" s="123"/>
      <c r="R1364" s="123"/>
      <c r="S1364" s="123"/>
      <c r="T1364" s="123"/>
      <c r="U1364" s="123"/>
      <c r="V1364" s="123"/>
      <c r="W1364" s="123"/>
    </row>
    <row r="1365" spans="1:23" s="25" customFormat="1" ht="56.25">
      <c r="A1365" s="182">
        <v>1364</v>
      </c>
      <c r="B1365" s="185" t="s">
        <v>3175</v>
      </c>
      <c r="C1365" s="186" t="s">
        <v>2220</v>
      </c>
      <c r="D1365" s="187" t="s">
        <v>319</v>
      </c>
      <c r="E1365" s="185"/>
      <c r="F1365" s="185" t="s">
        <v>3238</v>
      </c>
      <c r="G1365" s="185" t="s">
        <v>3239</v>
      </c>
      <c r="H1365" s="185" t="s">
        <v>3240</v>
      </c>
      <c r="I1365" s="189" t="s">
        <v>3241</v>
      </c>
      <c r="J1365" s="185" t="s">
        <v>3242</v>
      </c>
      <c r="K1365" s="185" t="s">
        <v>3243</v>
      </c>
      <c r="L1365" s="127"/>
      <c r="M1365" s="128"/>
      <c r="N1365" s="128"/>
      <c r="O1365" s="128"/>
      <c r="P1365" s="128"/>
      <c r="Q1365" s="128"/>
      <c r="R1365" s="128"/>
      <c r="S1365" s="128"/>
      <c r="T1365" s="128"/>
      <c r="U1365" s="128"/>
      <c r="V1365" s="128"/>
      <c r="W1365" s="128"/>
    </row>
    <row r="1366" spans="1:23" s="25" customFormat="1" ht="67.5">
      <c r="A1366" s="182">
        <v>1365</v>
      </c>
      <c r="B1366" s="185" t="s">
        <v>3175</v>
      </c>
      <c r="C1366" s="199" t="s">
        <v>2220</v>
      </c>
      <c r="D1366" s="187" t="s">
        <v>44</v>
      </c>
      <c r="E1366" s="185"/>
      <c r="F1366" s="185" t="s">
        <v>6548</v>
      </c>
      <c r="G1366" s="185" t="s">
        <v>3244</v>
      </c>
      <c r="H1366" s="185" t="s">
        <v>3245</v>
      </c>
      <c r="I1366" s="189" t="s">
        <v>3246</v>
      </c>
      <c r="J1366" s="185" t="s">
        <v>3247</v>
      </c>
      <c r="K1366" s="185" t="s">
        <v>3248</v>
      </c>
      <c r="L1366" s="152"/>
      <c r="M1366" s="153"/>
      <c r="N1366" s="153"/>
      <c r="O1366" s="153"/>
      <c r="P1366" s="153"/>
      <c r="Q1366" s="153"/>
      <c r="R1366" s="153"/>
      <c r="S1366" s="153"/>
      <c r="T1366" s="153"/>
      <c r="U1366" s="153"/>
      <c r="V1366" s="153"/>
      <c r="W1366" s="153"/>
    </row>
    <row r="1367" spans="1:23" s="25" customFormat="1" ht="56.25">
      <c r="A1367" s="182">
        <v>1366</v>
      </c>
      <c r="B1367" s="185" t="s">
        <v>3175</v>
      </c>
      <c r="C1367" s="199" t="s">
        <v>2220</v>
      </c>
      <c r="D1367" s="187" t="s">
        <v>91</v>
      </c>
      <c r="E1367" s="185"/>
      <c r="F1367" s="185" t="s">
        <v>3249</v>
      </c>
      <c r="G1367" s="185" t="s">
        <v>3250</v>
      </c>
      <c r="H1367" s="185" t="s">
        <v>3251</v>
      </c>
      <c r="I1367" s="189" t="s">
        <v>3252</v>
      </c>
      <c r="J1367" s="185" t="s">
        <v>3253</v>
      </c>
      <c r="K1367" s="185" t="s">
        <v>3254</v>
      </c>
      <c r="L1367" s="168"/>
      <c r="M1367" s="169"/>
      <c r="N1367" s="169"/>
      <c r="O1367" s="169"/>
      <c r="P1367" s="169"/>
      <c r="Q1367" s="169"/>
      <c r="R1367" s="169"/>
      <c r="S1367" s="169"/>
      <c r="T1367" s="169"/>
      <c r="U1367" s="169"/>
      <c r="V1367" s="169"/>
      <c r="W1367" s="169"/>
    </row>
    <row r="1368" spans="1:23" s="25" customFormat="1" ht="67.5">
      <c r="A1368" s="182">
        <v>1367</v>
      </c>
      <c r="B1368" s="185" t="s">
        <v>3175</v>
      </c>
      <c r="C1368" s="199" t="s">
        <v>2220</v>
      </c>
      <c r="D1368" s="187" t="s">
        <v>124</v>
      </c>
      <c r="E1368" s="185"/>
      <c r="F1368" s="185" t="s">
        <v>3255</v>
      </c>
      <c r="G1368" s="185" t="s">
        <v>3256</v>
      </c>
      <c r="H1368" s="185" t="s">
        <v>3257</v>
      </c>
      <c r="I1368" s="189" t="s">
        <v>3258</v>
      </c>
      <c r="J1368" s="185" t="s">
        <v>3259</v>
      </c>
      <c r="K1368" s="185" t="s">
        <v>3260</v>
      </c>
      <c r="L1368" s="168"/>
      <c r="M1368" s="169"/>
      <c r="N1368" s="169"/>
      <c r="O1368" s="169"/>
      <c r="P1368" s="169"/>
      <c r="Q1368" s="169"/>
      <c r="R1368" s="169"/>
      <c r="S1368" s="169"/>
      <c r="T1368" s="169"/>
      <c r="U1368" s="169"/>
      <c r="V1368" s="169"/>
      <c r="W1368" s="169"/>
    </row>
    <row r="1369" spans="1:23" s="25" customFormat="1" ht="135">
      <c r="A1369" s="182">
        <v>1368</v>
      </c>
      <c r="B1369" s="189" t="s">
        <v>3175</v>
      </c>
      <c r="C1369" s="240" t="s">
        <v>2220</v>
      </c>
      <c r="D1369" s="203" t="s">
        <v>141</v>
      </c>
      <c r="E1369" s="189" t="s">
        <v>6693</v>
      </c>
      <c r="F1369" s="189" t="s">
        <v>3261</v>
      </c>
      <c r="G1369" s="189" t="s">
        <v>3262</v>
      </c>
      <c r="H1369" s="189" t="s">
        <v>3263</v>
      </c>
      <c r="I1369" s="189" t="s">
        <v>3264</v>
      </c>
      <c r="J1369" s="189" t="s">
        <v>3265</v>
      </c>
      <c r="K1369" s="189" t="s">
        <v>3266</v>
      </c>
      <c r="L1369" s="137"/>
      <c r="M1369" s="138"/>
      <c r="N1369" s="138"/>
      <c r="O1369" s="138"/>
      <c r="P1369" s="138"/>
      <c r="Q1369" s="138"/>
      <c r="R1369" s="138"/>
      <c r="S1369" s="138"/>
      <c r="T1369" s="138"/>
      <c r="U1369" s="138"/>
      <c r="V1369" s="138"/>
      <c r="W1369" s="138"/>
    </row>
    <row r="1370" spans="1:23" s="25" customFormat="1" ht="78.75">
      <c r="A1370" s="182">
        <v>1369</v>
      </c>
      <c r="B1370" s="185" t="s">
        <v>3267</v>
      </c>
      <c r="C1370" s="199" t="s">
        <v>2138</v>
      </c>
      <c r="D1370" s="187" t="s">
        <v>11</v>
      </c>
      <c r="E1370" s="185"/>
      <c r="F1370" s="185" t="s">
        <v>3268</v>
      </c>
      <c r="G1370" s="185" t="s">
        <v>3269</v>
      </c>
      <c r="H1370" s="185" t="s">
        <v>3270</v>
      </c>
      <c r="I1370" s="189" t="s">
        <v>3271</v>
      </c>
      <c r="J1370" s="185" t="s">
        <v>3272</v>
      </c>
      <c r="K1370" s="185"/>
      <c r="L1370" s="168"/>
      <c r="M1370" s="169"/>
      <c r="N1370" s="169"/>
      <c r="O1370" s="169"/>
      <c r="P1370" s="169"/>
      <c r="Q1370" s="169"/>
      <c r="R1370" s="169"/>
      <c r="S1370" s="169"/>
      <c r="T1370" s="169"/>
      <c r="U1370" s="169"/>
      <c r="V1370" s="169"/>
      <c r="W1370" s="169"/>
    </row>
    <row r="1371" spans="1:23" s="25" customFormat="1" ht="45">
      <c r="A1371" s="182">
        <v>1370</v>
      </c>
      <c r="B1371" s="185" t="s">
        <v>3267</v>
      </c>
      <c r="C1371" s="199" t="s">
        <v>2138</v>
      </c>
      <c r="D1371" s="187" t="s">
        <v>16</v>
      </c>
      <c r="E1371" s="185"/>
      <c r="F1371" s="185" t="s">
        <v>6549</v>
      </c>
      <c r="G1371" s="185" t="s">
        <v>3273</v>
      </c>
      <c r="H1371" s="185" t="s">
        <v>3274</v>
      </c>
      <c r="I1371" s="189" t="s">
        <v>3275</v>
      </c>
      <c r="J1371" s="185" t="s">
        <v>3276</v>
      </c>
      <c r="K1371" s="185" t="s">
        <v>3277</v>
      </c>
      <c r="L1371" s="144"/>
      <c r="M1371" s="138"/>
      <c r="N1371" s="138"/>
      <c r="O1371" s="138"/>
      <c r="P1371" s="138"/>
      <c r="Q1371" s="138"/>
      <c r="R1371" s="138"/>
      <c r="S1371" s="138"/>
      <c r="T1371" s="138"/>
      <c r="U1371" s="138"/>
      <c r="V1371" s="138"/>
      <c r="W1371" s="138"/>
    </row>
    <row r="1372" spans="1:23" s="25" customFormat="1" ht="101.25">
      <c r="A1372" s="182">
        <v>1371</v>
      </c>
      <c r="B1372" s="185" t="s">
        <v>3267</v>
      </c>
      <c r="C1372" s="199" t="s">
        <v>2138</v>
      </c>
      <c r="D1372" s="187" t="s">
        <v>22</v>
      </c>
      <c r="E1372" s="185"/>
      <c r="F1372" s="185" t="s">
        <v>6550</v>
      </c>
      <c r="G1372" s="185" t="s">
        <v>3278</v>
      </c>
      <c r="H1372" s="185" t="s">
        <v>3279</v>
      </c>
      <c r="I1372" s="189" t="s">
        <v>6072</v>
      </c>
      <c r="J1372" s="185" t="s">
        <v>3281</v>
      </c>
      <c r="K1372" s="185" t="str">
        <f>HYPERLINK("http://www.stgt.ru/","http://www.stgt.ru/")</f>
        <v>http://www.stgt.ru/</v>
      </c>
      <c r="L1372" s="144"/>
      <c r="M1372" s="138"/>
      <c r="N1372" s="138"/>
      <c r="O1372" s="138"/>
      <c r="P1372" s="138"/>
      <c r="Q1372" s="138"/>
      <c r="R1372" s="138"/>
      <c r="S1372" s="138"/>
      <c r="T1372" s="138"/>
      <c r="U1372" s="138"/>
      <c r="V1372" s="138"/>
      <c r="W1372" s="138"/>
    </row>
    <row r="1373" spans="1:23" s="25" customFormat="1" ht="90">
      <c r="A1373" s="182">
        <v>1372</v>
      </c>
      <c r="B1373" s="185" t="s">
        <v>3267</v>
      </c>
      <c r="C1373" s="186" t="s">
        <v>2138</v>
      </c>
      <c r="D1373" s="187" t="s">
        <v>29</v>
      </c>
      <c r="E1373" s="185"/>
      <c r="F1373" s="191" t="s">
        <v>6551</v>
      </c>
      <c r="G1373" s="191"/>
      <c r="H1373" s="191"/>
      <c r="I1373" s="194"/>
      <c r="J1373" s="185"/>
      <c r="K1373" s="191" t="s">
        <v>89</v>
      </c>
      <c r="L1373" s="126"/>
      <c r="M1373" s="125"/>
      <c r="N1373" s="125"/>
      <c r="O1373" s="125"/>
      <c r="P1373" s="125"/>
      <c r="Q1373" s="125"/>
      <c r="R1373" s="125"/>
      <c r="S1373" s="125"/>
      <c r="T1373" s="125"/>
      <c r="U1373" s="125"/>
      <c r="V1373" s="125"/>
      <c r="W1373" s="125"/>
    </row>
    <row r="1374" spans="1:23" s="25" customFormat="1" ht="56.25">
      <c r="A1374" s="182">
        <v>1373</v>
      </c>
      <c r="B1374" s="185" t="s">
        <v>3267</v>
      </c>
      <c r="C1374" s="186" t="s">
        <v>2138</v>
      </c>
      <c r="D1374" s="187" t="s">
        <v>32</v>
      </c>
      <c r="E1374" s="185"/>
      <c r="F1374" s="185" t="s">
        <v>6552</v>
      </c>
      <c r="G1374" s="185" t="s">
        <v>3282</v>
      </c>
      <c r="H1374" s="185" t="s">
        <v>3283</v>
      </c>
      <c r="I1374" s="189" t="s">
        <v>3284</v>
      </c>
      <c r="J1374" s="185" t="s">
        <v>3285</v>
      </c>
      <c r="K1374" s="185"/>
      <c r="L1374" s="126"/>
      <c r="M1374" s="125"/>
      <c r="N1374" s="125"/>
      <c r="O1374" s="125"/>
      <c r="P1374" s="125"/>
      <c r="Q1374" s="125"/>
      <c r="R1374" s="125"/>
      <c r="S1374" s="125"/>
      <c r="T1374" s="125"/>
      <c r="U1374" s="125"/>
      <c r="V1374" s="125"/>
      <c r="W1374" s="125"/>
    </row>
    <row r="1375" spans="1:23" s="25" customFormat="1" ht="78.75">
      <c r="A1375" s="182">
        <v>1374</v>
      </c>
      <c r="B1375" s="185" t="s">
        <v>3267</v>
      </c>
      <c r="C1375" s="199" t="s">
        <v>2138</v>
      </c>
      <c r="D1375" s="187" t="s">
        <v>72</v>
      </c>
      <c r="E1375" s="185" t="s">
        <v>6693</v>
      </c>
      <c r="F1375" s="185" t="s">
        <v>6553</v>
      </c>
      <c r="G1375" s="185" t="s">
        <v>3286</v>
      </c>
      <c r="H1375" s="185" t="s">
        <v>3287</v>
      </c>
      <c r="I1375" s="189" t="s">
        <v>3288</v>
      </c>
      <c r="J1375" s="185" t="s">
        <v>3289</v>
      </c>
      <c r="K1375" s="185" t="s">
        <v>3290</v>
      </c>
      <c r="L1375" s="137"/>
      <c r="M1375" s="138"/>
      <c r="N1375" s="138"/>
      <c r="O1375" s="138"/>
      <c r="P1375" s="138"/>
      <c r="Q1375" s="138"/>
      <c r="R1375" s="138"/>
      <c r="S1375" s="138"/>
      <c r="T1375" s="138"/>
      <c r="U1375" s="138"/>
      <c r="V1375" s="138"/>
      <c r="W1375" s="138"/>
    </row>
    <row r="1376" spans="1:23" s="25" customFormat="1" ht="56.25">
      <c r="A1376" s="182">
        <v>1375</v>
      </c>
      <c r="B1376" s="185" t="s">
        <v>3267</v>
      </c>
      <c r="C1376" s="199" t="s">
        <v>2138</v>
      </c>
      <c r="D1376" s="187" t="s">
        <v>37</v>
      </c>
      <c r="E1376" s="185"/>
      <c r="F1376" s="185" t="s">
        <v>3291</v>
      </c>
      <c r="G1376" s="185" t="s">
        <v>3292</v>
      </c>
      <c r="H1376" s="185" t="s">
        <v>3293</v>
      </c>
      <c r="I1376" s="189" t="s">
        <v>3294</v>
      </c>
      <c r="J1376" s="185" t="s">
        <v>3295</v>
      </c>
      <c r="K1376" s="185" t="s">
        <v>3296</v>
      </c>
      <c r="L1376" s="137"/>
      <c r="M1376" s="138"/>
      <c r="N1376" s="138"/>
      <c r="O1376" s="138"/>
      <c r="P1376" s="138"/>
      <c r="Q1376" s="138"/>
      <c r="R1376" s="138"/>
      <c r="S1376" s="138"/>
      <c r="T1376" s="138"/>
      <c r="U1376" s="138"/>
      <c r="V1376" s="138"/>
      <c r="W1376" s="138"/>
    </row>
    <row r="1377" spans="1:23" s="25" customFormat="1" ht="45">
      <c r="A1377" s="182">
        <v>1376</v>
      </c>
      <c r="B1377" s="185" t="s">
        <v>3267</v>
      </c>
      <c r="C1377" s="186" t="s">
        <v>2138</v>
      </c>
      <c r="D1377" s="187" t="s">
        <v>41</v>
      </c>
      <c r="E1377" s="185"/>
      <c r="F1377" s="185" t="s">
        <v>6554</v>
      </c>
      <c r="G1377" s="185" t="s">
        <v>3297</v>
      </c>
      <c r="H1377" s="185" t="s">
        <v>3298</v>
      </c>
      <c r="I1377" s="189" t="s">
        <v>3299</v>
      </c>
      <c r="J1377" s="185" t="s">
        <v>3300</v>
      </c>
      <c r="K1377" s="185" t="s">
        <v>3301</v>
      </c>
      <c r="L1377" s="126"/>
      <c r="M1377" s="125"/>
      <c r="N1377" s="125"/>
      <c r="O1377" s="125"/>
      <c r="P1377" s="125"/>
      <c r="Q1377" s="125"/>
      <c r="R1377" s="125"/>
      <c r="S1377" s="125"/>
      <c r="T1377" s="125"/>
      <c r="U1377" s="125"/>
      <c r="V1377" s="125"/>
      <c r="W1377" s="125"/>
    </row>
    <row r="1378" spans="1:23" s="25" customFormat="1" ht="45">
      <c r="A1378" s="182">
        <v>1377</v>
      </c>
      <c r="B1378" s="185" t="s">
        <v>3267</v>
      </c>
      <c r="C1378" s="186" t="s">
        <v>2138</v>
      </c>
      <c r="D1378" s="187" t="s">
        <v>88</v>
      </c>
      <c r="E1378" s="185"/>
      <c r="F1378" s="185" t="s">
        <v>6255</v>
      </c>
      <c r="G1378" s="185" t="s">
        <v>3302</v>
      </c>
      <c r="H1378" s="185" t="s">
        <v>3303</v>
      </c>
      <c r="I1378" s="189" t="s">
        <v>3304</v>
      </c>
      <c r="J1378" s="185" t="s">
        <v>3305</v>
      </c>
      <c r="K1378" s="185"/>
      <c r="L1378" s="126"/>
      <c r="M1378" s="125"/>
      <c r="N1378" s="125"/>
      <c r="O1378" s="125"/>
      <c r="P1378" s="125"/>
      <c r="Q1378" s="125"/>
      <c r="R1378" s="125"/>
      <c r="S1378" s="125"/>
      <c r="T1378" s="125"/>
      <c r="U1378" s="125"/>
      <c r="V1378" s="125"/>
      <c r="W1378" s="125"/>
    </row>
    <row r="1379" spans="1:23" s="25" customFormat="1" ht="56.25">
      <c r="A1379" s="182">
        <v>1378</v>
      </c>
      <c r="B1379" s="185" t="s">
        <v>3267</v>
      </c>
      <c r="C1379" s="186" t="s">
        <v>2138</v>
      </c>
      <c r="D1379" s="187" t="s">
        <v>217</v>
      </c>
      <c r="E1379" s="185"/>
      <c r="F1379" s="185" t="s">
        <v>3306</v>
      </c>
      <c r="G1379" s="185" t="s">
        <v>3307</v>
      </c>
      <c r="H1379" s="185" t="s">
        <v>3308</v>
      </c>
      <c r="I1379" s="189" t="s">
        <v>3309</v>
      </c>
      <c r="J1379" s="185" t="s">
        <v>3310</v>
      </c>
      <c r="K1379" s="185"/>
      <c r="L1379" s="126"/>
      <c r="M1379" s="125"/>
      <c r="N1379" s="125"/>
      <c r="O1379" s="125"/>
      <c r="P1379" s="125"/>
      <c r="Q1379" s="125"/>
      <c r="R1379" s="125"/>
      <c r="S1379" s="125"/>
      <c r="T1379" s="125"/>
      <c r="U1379" s="125"/>
      <c r="V1379" s="125"/>
      <c r="W1379" s="125"/>
    </row>
    <row r="1380" spans="1:23" s="25" customFormat="1" ht="45">
      <c r="A1380" s="182">
        <v>1379</v>
      </c>
      <c r="B1380" s="189" t="s">
        <v>3267</v>
      </c>
      <c r="C1380" s="202" t="s">
        <v>2138</v>
      </c>
      <c r="D1380" s="203" t="s">
        <v>223</v>
      </c>
      <c r="E1380" s="189"/>
      <c r="F1380" s="189" t="s">
        <v>6555</v>
      </c>
      <c r="G1380" s="189" t="s">
        <v>3311</v>
      </c>
      <c r="H1380" s="189" t="s">
        <v>3312</v>
      </c>
      <c r="I1380" s="189" t="s">
        <v>3313</v>
      </c>
      <c r="J1380" s="189" t="s">
        <v>3314</v>
      </c>
      <c r="K1380" s="189" t="s">
        <v>3315</v>
      </c>
      <c r="L1380" s="124"/>
      <c r="M1380" s="125"/>
      <c r="N1380" s="125"/>
      <c r="O1380" s="125"/>
      <c r="P1380" s="125"/>
      <c r="Q1380" s="125"/>
      <c r="R1380" s="125"/>
      <c r="S1380" s="125"/>
      <c r="T1380" s="125"/>
      <c r="U1380" s="125"/>
      <c r="V1380" s="125"/>
      <c r="W1380" s="125"/>
    </row>
    <row r="1381" spans="1:23" s="25" customFormat="1" ht="56.25">
      <c r="A1381" s="182">
        <v>1380</v>
      </c>
      <c r="B1381" s="185" t="s">
        <v>3316</v>
      </c>
      <c r="C1381" s="186" t="s">
        <v>2143</v>
      </c>
      <c r="D1381" s="187" t="s">
        <v>11</v>
      </c>
      <c r="E1381" s="185"/>
      <c r="F1381" s="185" t="s">
        <v>3317</v>
      </c>
      <c r="G1381" s="185" t="s">
        <v>3318</v>
      </c>
      <c r="H1381" s="185" t="s">
        <v>3319</v>
      </c>
      <c r="I1381" s="190" t="s">
        <v>3320</v>
      </c>
      <c r="J1381" s="185" t="s">
        <v>3321</v>
      </c>
      <c r="K1381" s="185"/>
      <c r="L1381" s="126"/>
      <c r="M1381" s="125"/>
      <c r="N1381" s="125"/>
      <c r="O1381" s="125"/>
      <c r="P1381" s="125"/>
      <c r="Q1381" s="125"/>
      <c r="R1381" s="125"/>
      <c r="S1381" s="125"/>
      <c r="T1381" s="125"/>
      <c r="U1381" s="125"/>
      <c r="V1381" s="125"/>
      <c r="W1381" s="125"/>
    </row>
    <row r="1382" spans="1:23" s="25" customFormat="1" ht="56.25">
      <c r="A1382" s="182">
        <v>1381</v>
      </c>
      <c r="B1382" s="185" t="s">
        <v>3316</v>
      </c>
      <c r="C1382" s="186" t="s">
        <v>2143</v>
      </c>
      <c r="D1382" s="187" t="s">
        <v>16</v>
      </c>
      <c r="E1382" s="185"/>
      <c r="F1382" s="185" t="s">
        <v>6556</v>
      </c>
      <c r="G1382" s="185" t="s">
        <v>3322</v>
      </c>
      <c r="H1382" s="185" t="s">
        <v>3323</v>
      </c>
      <c r="I1382" s="189" t="s">
        <v>6045</v>
      </c>
      <c r="J1382" s="185" t="s">
        <v>3325</v>
      </c>
      <c r="K1382" s="185"/>
      <c r="L1382" s="126"/>
      <c r="M1382" s="125"/>
      <c r="N1382" s="125"/>
      <c r="O1382" s="125"/>
      <c r="P1382" s="125"/>
      <c r="Q1382" s="125"/>
      <c r="R1382" s="125"/>
      <c r="S1382" s="125"/>
      <c r="T1382" s="125"/>
      <c r="U1382" s="125"/>
      <c r="V1382" s="125"/>
      <c r="W1382" s="125"/>
    </row>
    <row r="1383" spans="1:23" s="25" customFormat="1" ht="90">
      <c r="A1383" s="182">
        <v>1382</v>
      </c>
      <c r="B1383" s="185" t="s">
        <v>3316</v>
      </c>
      <c r="C1383" s="186" t="s">
        <v>2143</v>
      </c>
      <c r="D1383" s="187" t="s">
        <v>22</v>
      </c>
      <c r="E1383" s="185"/>
      <c r="F1383" s="185" t="s">
        <v>6557</v>
      </c>
      <c r="G1383" s="185" t="s">
        <v>3326</v>
      </c>
      <c r="H1383" s="185" t="s">
        <v>3327</v>
      </c>
      <c r="I1383" s="189" t="s">
        <v>3328</v>
      </c>
      <c r="J1383" s="185" t="s">
        <v>3329</v>
      </c>
      <c r="K1383" s="185" t="str">
        <f>HYPERLINK("http://www.iroso.ru/index.php/1066-20-noyabrya-2016-goda-sostoitsya-obrazovatelnaya-aktsiya-vserossijskij-geograficheskij-diktant","http://www.iroso.ru/index.php/1066-20-noyabrya-2016-goda-sostoitsya-obrazovatelnaya-aktsiya-vserossijskij-geograficheskij-diktant ")</f>
        <v xml:space="preserve">http://www.iroso.ru/index.php/1066-20-noyabrya-2016-goda-sostoitsya-obrazovatelnaya-aktsiya-vserossijskij-geograficheskij-diktant </v>
      </c>
      <c r="L1383" s="126"/>
      <c r="M1383" s="125"/>
      <c r="N1383" s="125"/>
      <c r="O1383" s="125"/>
      <c r="P1383" s="125"/>
      <c r="Q1383" s="125"/>
      <c r="R1383" s="125"/>
      <c r="S1383" s="125"/>
      <c r="T1383" s="125"/>
      <c r="U1383" s="125"/>
      <c r="V1383" s="125"/>
      <c r="W1383" s="125"/>
    </row>
    <row r="1384" spans="1:23" s="25" customFormat="1" ht="56.25">
      <c r="A1384" s="182">
        <v>1383</v>
      </c>
      <c r="B1384" s="185" t="s">
        <v>3316</v>
      </c>
      <c r="C1384" s="199" t="s">
        <v>2143</v>
      </c>
      <c r="D1384" s="187" t="s">
        <v>29</v>
      </c>
      <c r="E1384" s="185"/>
      <c r="F1384" s="185" t="s">
        <v>6558</v>
      </c>
      <c r="G1384" s="185" t="s">
        <v>3330</v>
      </c>
      <c r="H1384" s="185" t="s">
        <v>3331</v>
      </c>
      <c r="I1384" s="189" t="s">
        <v>3332</v>
      </c>
      <c r="J1384" s="185" t="s">
        <v>3333</v>
      </c>
      <c r="K1384" s="185"/>
      <c r="L1384" s="137"/>
      <c r="M1384" s="138"/>
      <c r="N1384" s="138"/>
      <c r="O1384" s="138"/>
      <c r="P1384" s="138"/>
      <c r="Q1384" s="138"/>
      <c r="R1384" s="138"/>
      <c r="S1384" s="138"/>
      <c r="T1384" s="138"/>
      <c r="U1384" s="138"/>
      <c r="V1384" s="138"/>
      <c r="W1384" s="138"/>
    </row>
    <row r="1385" spans="1:23" s="25" customFormat="1" ht="67.5">
      <c r="A1385" s="182">
        <v>1384</v>
      </c>
      <c r="B1385" s="185" t="s">
        <v>3316</v>
      </c>
      <c r="C1385" s="186" t="s">
        <v>2143</v>
      </c>
      <c r="D1385" s="187" t="s">
        <v>32</v>
      </c>
      <c r="E1385" s="185"/>
      <c r="F1385" s="185" t="s">
        <v>6559</v>
      </c>
      <c r="G1385" s="185" t="s">
        <v>3334</v>
      </c>
      <c r="H1385" s="185" t="s">
        <v>3335</v>
      </c>
      <c r="I1385" s="189" t="s">
        <v>3336</v>
      </c>
      <c r="J1385" s="185" t="s">
        <v>3337</v>
      </c>
      <c r="K1385" s="185"/>
      <c r="L1385" s="126"/>
      <c r="M1385" s="125"/>
      <c r="N1385" s="125"/>
      <c r="O1385" s="125"/>
      <c r="P1385" s="125"/>
      <c r="Q1385" s="125"/>
      <c r="R1385" s="125"/>
      <c r="S1385" s="125"/>
      <c r="T1385" s="125"/>
      <c r="U1385" s="125"/>
      <c r="V1385" s="125"/>
      <c r="W1385" s="125"/>
    </row>
    <row r="1386" spans="1:23" s="25" customFormat="1" ht="45">
      <c r="A1386" s="182">
        <v>1385</v>
      </c>
      <c r="B1386" s="185" t="s">
        <v>3316</v>
      </c>
      <c r="C1386" s="186" t="s">
        <v>2143</v>
      </c>
      <c r="D1386" s="187" t="s">
        <v>72</v>
      </c>
      <c r="E1386" s="185"/>
      <c r="F1386" s="185" t="s">
        <v>3338</v>
      </c>
      <c r="G1386" s="185" t="s">
        <v>3339</v>
      </c>
      <c r="H1386" s="185" t="s">
        <v>3327</v>
      </c>
      <c r="I1386" s="235" t="s">
        <v>3340</v>
      </c>
      <c r="J1386" s="185" t="s">
        <v>3341</v>
      </c>
      <c r="K1386" s="185"/>
      <c r="L1386" s="126"/>
      <c r="M1386" s="125"/>
      <c r="N1386" s="125"/>
      <c r="O1386" s="125"/>
      <c r="P1386" s="125"/>
      <c r="Q1386" s="125"/>
      <c r="R1386" s="125"/>
      <c r="S1386" s="125"/>
      <c r="T1386" s="125"/>
      <c r="U1386" s="125"/>
      <c r="V1386" s="125"/>
      <c r="W1386" s="125"/>
    </row>
    <row r="1387" spans="1:23" s="25" customFormat="1" ht="56.25">
      <c r="A1387" s="182">
        <v>1386</v>
      </c>
      <c r="B1387" s="185" t="s">
        <v>3316</v>
      </c>
      <c r="C1387" s="186" t="s">
        <v>2143</v>
      </c>
      <c r="D1387" s="187" t="s">
        <v>37</v>
      </c>
      <c r="E1387" s="185"/>
      <c r="F1387" s="185" t="s">
        <v>6560</v>
      </c>
      <c r="G1387" s="185" t="s">
        <v>3342</v>
      </c>
      <c r="H1387" s="185" t="s">
        <v>3343</v>
      </c>
      <c r="I1387" s="189" t="s">
        <v>3344</v>
      </c>
      <c r="J1387" s="185" t="s">
        <v>3345</v>
      </c>
      <c r="K1387" s="185" t="str">
        <f>HYPERLINK("http://soch3-nev.ru/p48aa1.html","http://soch3-nev.ru/p48aa1.html")</f>
        <v>http://soch3-nev.ru/p48aa1.html</v>
      </c>
      <c r="L1387" s="126"/>
      <c r="M1387" s="125"/>
      <c r="N1387" s="125"/>
      <c r="O1387" s="125"/>
      <c r="P1387" s="125"/>
      <c r="Q1387" s="125"/>
      <c r="R1387" s="125"/>
      <c r="S1387" s="125"/>
      <c r="T1387" s="125"/>
      <c r="U1387" s="125"/>
      <c r="V1387" s="125"/>
      <c r="W1387" s="125"/>
    </row>
    <row r="1388" spans="1:23" s="25" customFormat="1" ht="45">
      <c r="A1388" s="182">
        <v>1387</v>
      </c>
      <c r="B1388" s="185" t="s">
        <v>3316</v>
      </c>
      <c r="C1388" s="186" t="s">
        <v>2143</v>
      </c>
      <c r="D1388" s="187" t="s">
        <v>88</v>
      </c>
      <c r="E1388" s="185"/>
      <c r="F1388" s="185" t="s">
        <v>3347</v>
      </c>
      <c r="G1388" s="185" t="s">
        <v>3348</v>
      </c>
      <c r="H1388" s="185" t="s">
        <v>3349</v>
      </c>
      <c r="I1388" s="189" t="s">
        <v>3350</v>
      </c>
      <c r="J1388" s="185" t="s">
        <v>3351</v>
      </c>
      <c r="K1388" s="185" t="str">
        <f>HYPERLINK("http://uglschool5.ru/content/vserossiiskii-geograficheskii-diktant","http://uglschool5.ru/content/vserossiiskii-geograficheskii-diktant")</f>
        <v>http://uglschool5.ru/content/vserossiiskii-geograficheskii-diktant</v>
      </c>
      <c r="L1388" s="126"/>
      <c r="M1388" s="125"/>
      <c r="N1388" s="125"/>
      <c r="O1388" s="125"/>
      <c r="P1388" s="125"/>
      <c r="Q1388" s="125"/>
      <c r="R1388" s="125"/>
      <c r="S1388" s="125"/>
      <c r="T1388" s="125"/>
      <c r="U1388" s="125"/>
      <c r="V1388" s="125"/>
      <c r="W1388" s="125"/>
    </row>
    <row r="1389" spans="1:23" s="25" customFormat="1" ht="45">
      <c r="A1389" s="182">
        <v>1388</v>
      </c>
      <c r="B1389" s="185" t="s">
        <v>3316</v>
      </c>
      <c r="C1389" s="186" t="s">
        <v>2143</v>
      </c>
      <c r="D1389" s="187" t="s">
        <v>217</v>
      </c>
      <c r="E1389" s="185"/>
      <c r="F1389" s="185" t="s">
        <v>6561</v>
      </c>
      <c r="G1389" s="185" t="s">
        <v>3352</v>
      </c>
      <c r="H1389" s="185" t="s">
        <v>3353</v>
      </c>
      <c r="I1389" s="189" t="s">
        <v>3354</v>
      </c>
      <c r="J1389" s="185" t="s">
        <v>3355</v>
      </c>
      <c r="K1389" s="185"/>
      <c r="L1389" s="126"/>
      <c r="M1389" s="125"/>
      <c r="N1389" s="125"/>
      <c r="O1389" s="125"/>
      <c r="P1389" s="125"/>
      <c r="Q1389" s="125"/>
      <c r="R1389" s="125"/>
      <c r="S1389" s="125"/>
      <c r="T1389" s="125"/>
      <c r="U1389" s="125"/>
      <c r="V1389" s="125"/>
      <c r="W1389" s="125"/>
    </row>
    <row r="1390" spans="1:23" s="25" customFormat="1" ht="33.75">
      <c r="A1390" s="182">
        <v>1389</v>
      </c>
      <c r="B1390" s="185" t="s">
        <v>3316</v>
      </c>
      <c r="C1390" s="186" t="s">
        <v>2143</v>
      </c>
      <c r="D1390" s="187" t="s">
        <v>223</v>
      </c>
      <c r="E1390" s="185"/>
      <c r="F1390" s="185" t="s">
        <v>3356</v>
      </c>
      <c r="G1390" s="185" t="s">
        <v>3357</v>
      </c>
      <c r="H1390" s="185" t="s">
        <v>3358</v>
      </c>
      <c r="I1390" s="189" t="s">
        <v>6181</v>
      </c>
      <c r="J1390" s="185" t="s">
        <v>3360</v>
      </c>
      <c r="K1390" s="185"/>
      <c r="L1390" s="126"/>
      <c r="M1390" s="125"/>
      <c r="N1390" s="125"/>
      <c r="O1390" s="125"/>
      <c r="P1390" s="125"/>
      <c r="Q1390" s="125"/>
      <c r="R1390" s="125"/>
      <c r="S1390" s="125"/>
      <c r="T1390" s="125"/>
      <c r="U1390" s="125"/>
      <c r="V1390" s="125"/>
      <c r="W1390" s="125"/>
    </row>
    <row r="1391" spans="1:23" s="25" customFormat="1" ht="33.75">
      <c r="A1391" s="182">
        <v>1390</v>
      </c>
      <c r="B1391" s="185" t="s">
        <v>3316</v>
      </c>
      <c r="C1391" s="199" t="s">
        <v>2143</v>
      </c>
      <c r="D1391" s="187" t="s">
        <v>229</v>
      </c>
      <c r="E1391" s="185"/>
      <c r="F1391" s="185" t="s">
        <v>3361</v>
      </c>
      <c r="G1391" s="185" t="s">
        <v>3362</v>
      </c>
      <c r="H1391" s="185" t="s">
        <v>3363</v>
      </c>
      <c r="I1391" s="189" t="s">
        <v>3364</v>
      </c>
      <c r="J1391" s="185" t="s">
        <v>3365</v>
      </c>
      <c r="K1391" s="185" t="s">
        <v>3366</v>
      </c>
      <c r="L1391" s="144"/>
      <c r="M1391" s="138"/>
      <c r="N1391" s="138"/>
      <c r="O1391" s="138"/>
      <c r="P1391" s="138"/>
      <c r="Q1391" s="138"/>
      <c r="R1391" s="138"/>
      <c r="S1391" s="138"/>
      <c r="T1391" s="138"/>
      <c r="U1391" s="138"/>
      <c r="V1391" s="138"/>
      <c r="W1391" s="138"/>
    </row>
    <row r="1392" spans="1:23" s="25" customFormat="1" ht="45">
      <c r="A1392" s="182">
        <v>1391</v>
      </c>
      <c r="B1392" s="185" t="s">
        <v>3316</v>
      </c>
      <c r="C1392" s="199" t="s">
        <v>2143</v>
      </c>
      <c r="D1392" s="187" t="s">
        <v>235</v>
      </c>
      <c r="E1392" s="185"/>
      <c r="F1392" s="185" t="s">
        <v>3367</v>
      </c>
      <c r="G1392" s="185" t="s">
        <v>3368</v>
      </c>
      <c r="H1392" s="185" t="s">
        <v>3369</v>
      </c>
      <c r="I1392" s="189" t="s">
        <v>3370</v>
      </c>
      <c r="J1392" s="185" t="s">
        <v>3371</v>
      </c>
      <c r="K1392" s="185"/>
      <c r="L1392" s="144"/>
      <c r="M1392" s="138"/>
      <c r="N1392" s="138"/>
      <c r="O1392" s="138"/>
      <c r="P1392" s="138"/>
      <c r="Q1392" s="138"/>
      <c r="R1392" s="138"/>
      <c r="S1392" s="138"/>
      <c r="T1392" s="138"/>
      <c r="U1392" s="138"/>
      <c r="V1392" s="138"/>
      <c r="W1392" s="138"/>
    </row>
    <row r="1393" spans="1:23" s="25" customFormat="1" ht="78.75">
      <c r="A1393" s="182">
        <v>1392</v>
      </c>
      <c r="B1393" s="185" t="s">
        <v>3316</v>
      </c>
      <c r="C1393" s="186" t="s">
        <v>2143</v>
      </c>
      <c r="D1393" s="187" t="s">
        <v>241</v>
      </c>
      <c r="E1393" s="185"/>
      <c r="F1393" s="185" t="s">
        <v>6562</v>
      </c>
      <c r="G1393" s="185" t="s">
        <v>3372</v>
      </c>
      <c r="H1393" s="185" t="s">
        <v>3373</v>
      </c>
      <c r="I1393" s="189" t="s">
        <v>3374</v>
      </c>
      <c r="J1393" s="185" t="s">
        <v>3375</v>
      </c>
      <c r="K1393" s="185"/>
      <c r="L1393" s="126"/>
      <c r="M1393" s="125"/>
      <c r="N1393" s="125"/>
      <c r="O1393" s="125"/>
      <c r="P1393" s="125"/>
      <c r="Q1393" s="125"/>
      <c r="R1393" s="125"/>
      <c r="S1393" s="125"/>
      <c r="T1393" s="125"/>
      <c r="U1393" s="125"/>
      <c r="V1393" s="125"/>
      <c r="W1393" s="125"/>
    </row>
    <row r="1394" spans="1:23" s="25" customFormat="1" ht="78.75">
      <c r="A1394" s="182">
        <v>1393</v>
      </c>
      <c r="B1394" s="185" t="s">
        <v>3316</v>
      </c>
      <c r="C1394" s="186" t="s">
        <v>2143</v>
      </c>
      <c r="D1394" s="187" t="s">
        <v>247</v>
      </c>
      <c r="E1394" s="185"/>
      <c r="F1394" s="185" t="s">
        <v>6563</v>
      </c>
      <c r="G1394" s="185" t="s">
        <v>6191</v>
      </c>
      <c r="H1394" s="185" t="s">
        <v>6192</v>
      </c>
      <c r="I1394" s="189" t="s">
        <v>3376</v>
      </c>
      <c r="J1394" s="185" t="s">
        <v>3377</v>
      </c>
      <c r="K1394" s="185"/>
      <c r="L1394" s="126"/>
      <c r="M1394" s="125"/>
      <c r="N1394" s="125"/>
      <c r="O1394" s="125"/>
      <c r="P1394" s="125"/>
      <c r="Q1394" s="125"/>
      <c r="R1394" s="125"/>
      <c r="S1394" s="125"/>
      <c r="T1394" s="125"/>
      <c r="U1394" s="125"/>
      <c r="V1394" s="125"/>
      <c r="W1394" s="125"/>
    </row>
    <row r="1395" spans="1:23" s="25" customFormat="1" ht="78.75">
      <c r="A1395" s="182">
        <v>1394</v>
      </c>
      <c r="B1395" s="185" t="s">
        <v>3316</v>
      </c>
      <c r="C1395" s="186" t="s">
        <v>2143</v>
      </c>
      <c r="D1395" s="187" t="s">
        <v>253</v>
      </c>
      <c r="E1395" s="185"/>
      <c r="F1395" s="185" t="s">
        <v>6564</v>
      </c>
      <c r="G1395" s="185" t="s">
        <v>3378</v>
      </c>
      <c r="H1395" s="185" t="s">
        <v>6193</v>
      </c>
      <c r="I1395" s="189" t="s">
        <v>3379</v>
      </c>
      <c r="J1395" s="185" t="s">
        <v>3380</v>
      </c>
      <c r="K1395" s="185"/>
      <c r="L1395" s="126"/>
      <c r="M1395" s="125"/>
      <c r="N1395" s="125"/>
      <c r="O1395" s="125"/>
      <c r="P1395" s="125"/>
      <c r="Q1395" s="125"/>
      <c r="R1395" s="125"/>
      <c r="S1395" s="125"/>
      <c r="T1395" s="125"/>
      <c r="U1395" s="125"/>
      <c r="V1395" s="125"/>
      <c r="W1395" s="125"/>
    </row>
    <row r="1396" spans="1:23" s="25" customFormat="1" ht="78.75">
      <c r="A1396" s="182">
        <v>1395</v>
      </c>
      <c r="B1396" s="185" t="s">
        <v>3316</v>
      </c>
      <c r="C1396" s="186" t="s">
        <v>2143</v>
      </c>
      <c r="D1396" s="187" t="s">
        <v>259</v>
      </c>
      <c r="E1396" s="185"/>
      <c r="F1396" s="185" t="s">
        <v>6565</v>
      </c>
      <c r="G1396" s="185" t="s">
        <v>3381</v>
      </c>
      <c r="H1396" s="185" t="s">
        <v>3382</v>
      </c>
      <c r="I1396" s="235" t="s">
        <v>3383</v>
      </c>
      <c r="J1396" s="185" t="s">
        <v>3384</v>
      </c>
      <c r="K1396" s="185"/>
      <c r="L1396" s="126"/>
      <c r="M1396" s="125"/>
      <c r="N1396" s="125"/>
      <c r="O1396" s="125"/>
      <c r="P1396" s="125"/>
      <c r="Q1396" s="125"/>
      <c r="R1396" s="125"/>
      <c r="S1396" s="125"/>
      <c r="T1396" s="125"/>
      <c r="U1396" s="125"/>
      <c r="V1396" s="125"/>
      <c r="W1396" s="125"/>
    </row>
    <row r="1397" spans="1:23" s="25" customFormat="1" ht="45">
      <c r="A1397" s="182">
        <v>1396</v>
      </c>
      <c r="B1397" s="185" t="s">
        <v>3316</v>
      </c>
      <c r="C1397" s="199" t="s">
        <v>2143</v>
      </c>
      <c r="D1397" s="187" t="s">
        <v>265</v>
      </c>
      <c r="E1397" s="185"/>
      <c r="F1397" s="185" t="s">
        <v>6566</v>
      </c>
      <c r="G1397" s="185" t="s">
        <v>3385</v>
      </c>
      <c r="H1397" s="185" t="s">
        <v>3386</v>
      </c>
      <c r="I1397" s="189" t="str">
        <f>HYPERLINK("mailto:centr_o@mail.ru","centr_o@mail.ru")</f>
        <v>centr_o@mail.ru</v>
      </c>
      <c r="J1397" s="185" t="s">
        <v>3387</v>
      </c>
      <c r="K1397" s="185" t="str">
        <f>HYPERLINK("http://tsentr-obrazovaniya.ru/obyavleniya/","http://tsentr-obrazovaniya.ru/obyavleniya/")</f>
        <v>http://tsentr-obrazovaniya.ru/obyavleniya/</v>
      </c>
      <c r="L1397" s="137"/>
      <c r="M1397" s="138"/>
      <c r="N1397" s="138"/>
      <c r="O1397" s="138"/>
      <c r="P1397" s="138"/>
      <c r="Q1397" s="138"/>
      <c r="R1397" s="138"/>
      <c r="S1397" s="138"/>
      <c r="T1397" s="138"/>
      <c r="U1397" s="138"/>
      <c r="V1397" s="138"/>
      <c r="W1397" s="138"/>
    </row>
    <row r="1398" spans="1:23" s="25" customFormat="1" ht="78.75">
      <c r="A1398" s="182">
        <v>1397</v>
      </c>
      <c r="B1398" s="185" t="s">
        <v>3316</v>
      </c>
      <c r="C1398" s="199" t="s">
        <v>2143</v>
      </c>
      <c r="D1398" s="187" t="s">
        <v>271</v>
      </c>
      <c r="E1398" s="185"/>
      <c r="F1398" s="185" t="s">
        <v>6194</v>
      </c>
      <c r="G1398" s="185" t="s">
        <v>3388</v>
      </c>
      <c r="H1398" s="185" t="s">
        <v>3389</v>
      </c>
      <c r="I1398" s="189" t="s">
        <v>3390</v>
      </c>
      <c r="J1398" s="185" t="s">
        <v>3391</v>
      </c>
      <c r="K1398" s="185"/>
      <c r="L1398" s="137"/>
      <c r="M1398" s="138"/>
      <c r="N1398" s="138"/>
      <c r="O1398" s="138"/>
      <c r="P1398" s="138"/>
      <c r="Q1398" s="138"/>
      <c r="R1398" s="138"/>
      <c r="S1398" s="138"/>
      <c r="T1398" s="138"/>
      <c r="U1398" s="138"/>
      <c r="V1398" s="138"/>
      <c r="W1398" s="138"/>
    </row>
    <row r="1399" spans="1:23" s="25" customFormat="1" ht="45">
      <c r="A1399" s="182">
        <v>1398</v>
      </c>
      <c r="B1399" s="185" t="s">
        <v>3316</v>
      </c>
      <c r="C1399" s="199" t="s">
        <v>2143</v>
      </c>
      <c r="D1399" s="187" t="s">
        <v>277</v>
      </c>
      <c r="E1399" s="185"/>
      <c r="F1399" s="185" t="s">
        <v>6567</v>
      </c>
      <c r="G1399" s="185" t="s">
        <v>6208</v>
      </c>
      <c r="H1399" s="185" t="s">
        <v>6209</v>
      </c>
      <c r="I1399" s="215" t="s">
        <v>6210</v>
      </c>
      <c r="J1399" s="185" t="s">
        <v>6207</v>
      </c>
      <c r="K1399" s="185"/>
      <c r="L1399" s="137"/>
      <c r="M1399" s="138"/>
      <c r="N1399" s="138"/>
      <c r="O1399" s="138"/>
      <c r="P1399" s="138"/>
      <c r="Q1399" s="138"/>
      <c r="R1399" s="138"/>
      <c r="S1399" s="138"/>
      <c r="T1399" s="138"/>
      <c r="U1399" s="138"/>
      <c r="V1399" s="138"/>
      <c r="W1399" s="138"/>
    </row>
    <row r="1400" spans="1:23" s="25" customFormat="1" ht="45">
      <c r="A1400" s="182">
        <v>1399</v>
      </c>
      <c r="B1400" s="185" t="s">
        <v>3392</v>
      </c>
      <c r="C1400" s="186" t="s">
        <v>2149</v>
      </c>
      <c r="D1400" s="187" t="s">
        <v>11</v>
      </c>
      <c r="E1400" s="185"/>
      <c r="F1400" s="185" t="s">
        <v>3393</v>
      </c>
      <c r="G1400" s="185" t="s">
        <v>3394</v>
      </c>
      <c r="H1400" s="185" t="s">
        <v>3395</v>
      </c>
      <c r="I1400" s="189" t="s">
        <v>3396</v>
      </c>
      <c r="J1400" s="185" t="s">
        <v>3397</v>
      </c>
      <c r="K1400" s="185" t="s">
        <v>3398</v>
      </c>
      <c r="L1400" s="126"/>
      <c r="M1400" s="125"/>
      <c r="N1400" s="125"/>
      <c r="O1400" s="125"/>
      <c r="P1400" s="125"/>
      <c r="Q1400" s="125"/>
      <c r="R1400" s="125"/>
      <c r="S1400" s="125"/>
      <c r="T1400" s="125"/>
      <c r="U1400" s="125"/>
      <c r="V1400" s="125"/>
      <c r="W1400" s="125"/>
    </row>
    <row r="1401" spans="1:23" s="25" customFormat="1" ht="56.25">
      <c r="A1401" s="182">
        <v>1400</v>
      </c>
      <c r="B1401" s="185" t="s">
        <v>3392</v>
      </c>
      <c r="C1401" s="186" t="s">
        <v>2149</v>
      </c>
      <c r="D1401" s="187" t="s">
        <v>16</v>
      </c>
      <c r="E1401" s="185"/>
      <c r="F1401" s="185" t="s">
        <v>3399</v>
      </c>
      <c r="G1401" s="185" t="s">
        <v>3400</v>
      </c>
      <c r="H1401" s="185" t="s">
        <v>3401</v>
      </c>
      <c r="I1401" s="189" t="s">
        <v>3402</v>
      </c>
      <c r="J1401" s="185" t="s">
        <v>3403</v>
      </c>
      <c r="K1401" s="185"/>
      <c r="L1401" s="126"/>
      <c r="M1401" s="125"/>
      <c r="N1401" s="125"/>
      <c r="O1401" s="125"/>
      <c r="P1401" s="125"/>
      <c r="Q1401" s="125"/>
      <c r="R1401" s="125"/>
      <c r="S1401" s="125"/>
      <c r="T1401" s="125"/>
      <c r="U1401" s="125"/>
      <c r="V1401" s="125"/>
      <c r="W1401" s="125"/>
    </row>
    <row r="1402" spans="1:23" s="25" customFormat="1" ht="45">
      <c r="A1402" s="182">
        <v>1401</v>
      </c>
      <c r="B1402" s="185" t="s">
        <v>3392</v>
      </c>
      <c r="C1402" s="186" t="s">
        <v>2149</v>
      </c>
      <c r="D1402" s="187" t="s">
        <v>22</v>
      </c>
      <c r="E1402" s="185"/>
      <c r="F1402" s="185" t="s">
        <v>3404</v>
      </c>
      <c r="G1402" s="185" t="s">
        <v>3405</v>
      </c>
      <c r="H1402" s="185"/>
      <c r="I1402" s="189" t="s">
        <v>3406</v>
      </c>
      <c r="J1402" s="185" t="s">
        <v>3407</v>
      </c>
      <c r="K1402" s="185" t="str">
        <f>HYPERLINK("http://school-13.edusite.ru/p251aa1.html","http://school-13.edusite.ru/p251aa1.html")</f>
        <v>http://school-13.edusite.ru/p251aa1.html</v>
      </c>
      <c r="L1402" s="126"/>
      <c r="M1402" s="125"/>
      <c r="N1402" s="125"/>
      <c r="O1402" s="125"/>
      <c r="P1402" s="125"/>
      <c r="Q1402" s="125"/>
      <c r="R1402" s="125"/>
      <c r="S1402" s="125"/>
      <c r="T1402" s="125"/>
      <c r="U1402" s="125"/>
      <c r="V1402" s="125"/>
      <c r="W1402" s="125"/>
    </row>
    <row r="1403" spans="1:23" s="25" customFormat="1" ht="67.5">
      <c r="A1403" s="182">
        <v>1402</v>
      </c>
      <c r="B1403" s="185" t="s">
        <v>3392</v>
      </c>
      <c r="C1403" s="186" t="s">
        <v>2149</v>
      </c>
      <c r="D1403" s="187" t="s">
        <v>32</v>
      </c>
      <c r="E1403" s="185"/>
      <c r="F1403" s="185" t="s">
        <v>3408</v>
      </c>
      <c r="G1403" s="185" t="s">
        <v>3409</v>
      </c>
      <c r="H1403" s="185" t="s">
        <v>3410</v>
      </c>
      <c r="I1403" s="189" t="s">
        <v>3411</v>
      </c>
      <c r="J1403" s="185" t="s">
        <v>3412</v>
      </c>
      <c r="K1403" s="185" t="s">
        <v>3413</v>
      </c>
      <c r="L1403" s="126"/>
      <c r="M1403" s="125"/>
      <c r="N1403" s="125"/>
      <c r="O1403" s="125"/>
      <c r="P1403" s="125"/>
      <c r="Q1403" s="125"/>
      <c r="R1403" s="125"/>
      <c r="S1403" s="125"/>
      <c r="T1403" s="125"/>
      <c r="U1403" s="125"/>
      <c r="V1403" s="125"/>
      <c r="W1403" s="125"/>
    </row>
    <row r="1404" spans="1:23" s="25" customFormat="1" ht="56.25">
      <c r="A1404" s="182">
        <v>1403</v>
      </c>
      <c r="B1404" s="185" t="s">
        <v>3392</v>
      </c>
      <c r="C1404" s="186" t="s">
        <v>2149</v>
      </c>
      <c r="D1404" s="187" t="s">
        <v>72</v>
      </c>
      <c r="E1404" s="185"/>
      <c r="F1404" s="185" t="s">
        <v>6568</v>
      </c>
      <c r="G1404" s="185" t="s">
        <v>3414</v>
      </c>
      <c r="H1404" s="185" t="s">
        <v>3415</v>
      </c>
      <c r="I1404" s="190" t="s">
        <v>6116</v>
      </c>
      <c r="J1404" s="185" t="s">
        <v>5766</v>
      </c>
      <c r="K1404" s="185" t="s">
        <v>3417</v>
      </c>
      <c r="L1404" s="126"/>
      <c r="M1404" s="125"/>
      <c r="N1404" s="125"/>
      <c r="O1404" s="125"/>
      <c r="P1404" s="125"/>
      <c r="Q1404" s="125"/>
      <c r="R1404" s="125"/>
      <c r="S1404" s="125"/>
      <c r="T1404" s="125"/>
      <c r="U1404" s="125"/>
      <c r="V1404" s="125"/>
      <c r="W1404" s="125"/>
    </row>
    <row r="1405" spans="1:23" s="25" customFormat="1" ht="56.25">
      <c r="A1405" s="182">
        <v>1404</v>
      </c>
      <c r="B1405" s="185" t="s">
        <v>3392</v>
      </c>
      <c r="C1405" s="199" t="s">
        <v>2149</v>
      </c>
      <c r="D1405" s="187" t="s">
        <v>37</v>
      </c>
      <c r="E1405" s="185" t="s">
        <v>6693</v>
      </c>
      <c r="F1405" s="185" t="s">
        <v>6569</v>
      </c>
      <c r="G1405" s="185" t="s">
        <v>6570</v>
      </c>
      <c r="H1405" s="185" t="s">
        <v>3418</v>
      </c>
      <c r="I1405" s="189" t="s">
        <v>3419</v>
      </c>
      <c r="J1405" s="185" t="s">
        <v>3420</v>
      </c>
      <c r="K1405" s="185" t="s">
        <v>3421</v>
      </c>
      <c r="L1405" s="137"/>
      <c r="M1405" s="138"/>
      <c r="N1405" s="138"/>
      <c r="O1405" s="138"/>
      <c r="P1405" s="138"/>
      <c r="Q1405" s="138"/>
      <c r="R1405" s="138"/>
      <c r="S1405" s="138"/>
      <c r="T1405" s="138"/>
      <c r="U1405" s="138"/>
      <c r="V1405" s="138"/>
      <c r="W1405" s="138"/>
    </row>
    <row r="1406" spans="1:23" s="25" customFormat="1" ht="56.25">
      <c r="A1406" s="182">
        <v>1405</v>
      </c>
      <c r="B1406" s="185" t="s">
        <v>3392</v>
      </c>
      <c r="C1406" s="199" t="s">
        <v>2149</v>
      </c>
      <c r="D1406" s="187" t="s">
        <v>41</v>
      </c>
      <c r="E1406" s="185"/>
      <c r="F1406" s="185" t="s">
        <v>3422</v>
      </c>
      <c r="G1406" s="185" t="s">
        <v>3423</v>
      </c>
      <c r="H1406" s="185" t="s">
        <v>3424</v>
      </c>
      <c r="I1406" s="189" t="s">
        <v>3425</v>
      </c>
      <c r="J1406" s="185" t="s">
        <v>3426</v>
      </c>
      <c r="K1406" s="185" t="s">
        <v>3427</v>
      </c>
      <c r="L1406" s="137"/>
      <c r="M1406" s="138"/>
      <c r="N1406" s="138"/>
      <c r="O1406" s="138"/>
      <c r="P1406" s="138"/>
      <c r="Q1406" s="138"/>
      <c r="R1406" s="138"/>
      <c r="S1406" s="138"/>
      <c r="T1406" s="138"/>
      <c r="U1406" s="138"/>
      <c r="V1406" s="138"/>
      <c r="W1406" s="138"/>
    </row>
    <row r="1407" spans="1:23" s="25" customFormat="1" ht="45">
      <c r="A1407" s="182">
        <v>1406</v>
      </c>
      <c r="B1407" s="185" t="s">
        <v>3392</v>
      </c>
      <c r="C1407" s="199" t="s">
        <v>2149</v>
      </c>
      <c r="D1407" s="187" t="s">
        <v>217</v>
      </c>
      <c r="E1407" s="185"/>
      <c r="F1407" s="185" t="s">
        <v>6571</v>
      </c>
      <c r="G1407" s="185" t="s">
        <v>3429</v>
      </c>
      <c r="H1407" s="185" t="s">
        <v>3430</v>
      </c>
      <c r="I1407" s="189" t="s">
        <v>3431</v>
      </c>
      <c r="J1407" s="185" t="s">
        <v>3432</v>
      </c>
      <c r="K1407" s="185" t="s">
        <v>3433</v>
      </c>
      <c r="L1407" s="144"/>
      <c r="M1407" s="138"/>
      <c r="N1407" s="138"/>
      <c r="O1407" s="138"/>
      <c r="P1407" s="138"/>
      <c r="Q1407" s="138"/>
      <c r="R1407" s="138"/>
      <c r="S1407" s="138"/>
      <c r="T1407" s="138"/>
      <c r="U1407" s="138"/>
      <c r="V1407" s="138"/>
      <c r="W1407" s="138"/>
    </row>
    <row r="1408" spans="1:23" s="25" customFormat="1" ht="56.25">
      <c r="A1408" s="182">
        <v>1407</v>
      </c>
      <c r="B1408" s="185" t="s">
        <v>3392</v>
      </c>
      <c r="C1408" s="186" t="s">
        <v>2149</v>
      </c>
      <c r="D1408" s="187" t="s">
        <v>223</v>
      </c>
      <c r="E1408" s="185"/>
      <c r="F1408" s="185" t="s">
        <v>3434</v>
      </c>
      <c r="G1408" s="185" t="s">
        <v>3435</v>
      </c>
      <c r="H1408" s="185" t="s">
        <v>3436</v>
      </c>
      <c r="I1408" s="189" t="str">
        <f>HYPERLINK("mailto:oth1959@mail.ru","oth1959@mail.ru")</f>
        <v>oth1959@mail.ru</v>
      </c>
      <c r="J1408" s="185" t="s">
        <v>3437</v>
      </c>
      <c r="K1408" s="185" t="s">
        <v>3438</v>
      </c>
      <c r="L1408" s="126"/>
      <c r="M1408" s="125"/>
      <c r="N1408" s="125"/>
      <c r="O1408" s="125"/>
      <c r="P1408" s="125"/>
      <c r="Q1408" s="125"/>
      <c r="R1408" s="125"/>
      <c r="S1408" s="125"/>
      <c r="T1408" s="125"/>
      <c r="U1408" s="125"/>
      <c r="V1408" s="125"/>
      <c r="W1408" s="125"/>
    </row>
    <row r="1409" spans="1:23" s="25" customFormat="1" ht="45">
      <c r="A1409" s="182">
        <v>1408</v>
      </c>
      <c r="B1409" s="185" t="s">
        <v>3392</v>
      </c>
      <c r="C1409" s="186" t="s">
        <v>2149</v>
      </c>
      <c r="D1409" s="187" t="s">
        <v>229</v>
      </c>
      <c r="E1409" s="185"/>
      <c r="F1409" s="185" t="s">
        <v>6572</v>
      </c>
      <c r="G1409" s="185" t="s">
        <v>3439</v>
      </c>
      <c r="H1409" s="185" t="s">
        <v>3440</v>
      </c>
      <c r="I1409" s="189" t="s">
        <v>3441</v>
      </c>
      <c r="J1409" s="185" t="s">
        <v>3442</v>
      </c>
      <c r="K1409" s="185"/>
      <c r="L1409" s="126"/>
      <c r="M1409" s="125"/>
      <c r="N1409" s="125"/>
      <c r="O1409" s="125"/>
      <c r="P1409" s="125"/>
      <c r="Q1409" s="125"/>
      <c r="R1409" s="125"/>
      <c r="S1409" s="125"/>
      <c r="T1409" s="125"/>
      <c r="U1409" s="125"/>
      <c r="V1409" s="125"/>
      <c r="W1409" s="125"/>
    </row>
    <row r="1410" spans="1:23" s="25" customFormat="1" ht="67.5">
      <c r="A1410" s="182">
        <v>1409</v>
      </c>
      <c r="B1410" s="185" t="s">
        <v>3392</v>
      </c>
      <c r="C1410" s="199" t="s">
        <v>2149</v>
      </c>
      <c r="D1410" s="187" t="s">
        <v>241</v>
      </c>
      <c r="E1410" s="185"/>
      <c r="F1410" s="185" t="s">
        <v>3444</v>
      </c>
      <c r="G1410" s="185" t="s">
        <v>3445</v>
      </c>
      <c r="H1410" s="185" t="s">
        <v>3446</v>
      </c>
      <c r="I1410" s="241" t="s">
        <v>6118</v>
      </c>
      <c r="J1410" s="185" t="s">
        <v>3447</v>
      </c>
      <c r="K1410" s="185" t="s">
        <v>3448</v>
      </c>
      <c r="L1410" s="137"/>
      <c r="M1410" s="138"/>
      <c r="N1410" s="138"/>
      <c r="O1410" s="138"/>
      <c r="P1410" s="138"/>
      <c r="Q1410" s="138"/>
      <c r="R1410" s="138"/>
      <c r="S1410" s="138"/>
      <c r="T1410" s="138"/>
      <c r="U1410" s="138"/>
      <c r="V1410" s="138"/>
      <c r="W1410" s="138"/>
    </row>
    <row r="1411" spans="1:23" s="25" customFormat="1" ht="45">
      <c r="A1411" s="182">
        <v>1410</v>
      </c>
      <c r="B1411" s="185" t="s">
        <v>3392</v>
      </c>
      <c r="C1411" s="186" t="s">
        <v>2149</v>
      </c>
      <c r="D1411" s="187" t="s">
        <v>247</v>
      </c>
      <c r="E1411" s="185"/>
      <c r="F1411" s="185" t="s">
        <v>3449</v>
      </c>
      <c r="G1411" s="185" t="s">
        <v>3450</v>
      </c>
      <c r="H1411" s="185" t="s">
        <v>3451</v>
      </c>
      <c r="I1411" s="189" t="str">
        <f>HYPERLINK("mailto:mousosh11@list.ru","mousosh11@list.ru")</f>
        <v>mousosh11@list.ru</v>
      </c>
      <c r="J1411" s="185" t="s">
        <v>3452</v>
      </c>
      <c r="K1411" s="185"/>
      <c r="L1411" s="126"/>
      <c r="M1411" s="125"/>
      <c r="N1411" s="125"/>
      <c r="O1411" s="125"/>
      <c r="P1411" s="125"/>
      <c r="Q1411" s="125"/>
      <c r="R1411" s="125"/>
      <c r="S1411" s="125"/>
      <c r="T1411" s="125"/>
      <c r="U1411" s="125"/>
      <c r="V1411" s="125"/>
      <c r="W1411" s="125"/>
    </row>
    <row r="1412" spans="1:23" s="25" customFormat="1" ht="63">
      <c r="A1412" s="182">
        <v>1411</v>
      </c>
      <c r="B1412" s="185" t="s">
        <v>3392</v>
      </c>
      <c r="C1412" s="186" t="s">
        <v>2149</v>
      </c>
      <c r="D1412" s="187" t="s">
        <v>253</v>
      </c>
      <c r="E1412" s="185"/>
      <c r="F1412" s="185" t="s">
        <v>3453</v>
      </c>
      <c r="G1412" s="185" t="s">
        <v>3454</v>
      </c>
      <c r="H1412" s="185" t="s">
        <v>3455</v>
      </c>
      <c r="I1412" s="189" t="str">
        <f>HYPERLINK("mailto:school92007@mail.ru","school92007@mail.ru")</f>
        <v>school92007@mail.ru</v>
      </c>
      <c r="J1412" s="185" t="s">
        <v>3456</v>
      </c>
      <c r="K1412" s="206" t="s">
        <v>3457</v>
      </c>
      <c r="L1412" s="126"/>
      <c r="M1412" s="125"/>
      <c r="N1412" s="125"/>
      <c r="O1412" s="125"/>
      <c r="P1412" s="125"/>
      <c r="Q1412" s="125"/>
      <c r="R1412" s="125"/>
      <c r="S1412" s="125"/>
      <c r="T1412" s="125"/>
      <c r="U1412" s="125"/>
      <c r="V1412" s="125"/>
      <c r="W1412" s="125"/>
    </row>
    <row r="1413" spans="1:23" s="25" customFormat="1" ht="45">
      <c r="A1413" s="182">
        <v>1412</v>
      </c>
      <c r="B1413" s="185" t="s">
        <v>3392</v>
      </c>
      <c r="C1413" s="186" t="s">
        <v>2149</v>
      </c>
      <c r="D1413" s="187" t="s">
        <v>259</v>
      </c>
      <c r="E1413" s="185"/>
      <c r="F1413" s="185" t="s">
        <v>3458</v>
      </c>
      <c r="G1413" s="185" t="s">
        <v>3459</v>
      </c>
      <c r="H1413" s="185" t="s">
        <v>3460</v>
      </c>
      <c r="I1413" s="189" t="str">
        <f>HYPERLINK("mailto:603101@inbox.ru","603101@inbox.ru")</f>
        <v>603101@inbox.ru</v>
      </c>
      <c r="J1413" s="185" t="s">
        <v>3461</v>
      </c>
      <c r="K1413" s="185"/>
      <c r="L1413" s="126"/>
      <c r="M1413" s="125"/>
      <c r="N1413" s="125"/>
      <c r="O1413" s="125"/>
      <c r="P1413" s="125"/>
      <c r="Q1413" s="125"/>
      <c r="R1413" s="125"/>
      <c r="S1413" s="125"/>
      <c r="T1413" s="125"/>
      <c r="U1413" s="125"/>
      <c r="V1413" s="125"/>
      <c r="W1413" s="125"/>
    </row>
    <row r="1414" spans="1:23" s="25" customFormat="1" ht="45">
      <c r="A1414" s="182">
        <v>1413</v>
      </c>
      <c r="B1414" s="185" t="s">
        <v>3392</v>
      </c>
      <c r="C1414" s="186" t="s">
        <v>2149</v>
      </c>
      <c r="D1414" s="187" t="s">
        <v>271</v>
      </c>
      <c r="E1414" s="185"/>
      <c r="F1414" s="185" t="s">
        <v>3462</v>
      </c>
      <c r="G1414" s="185" t="s">
        <v>3463</v>
      </c>
      <c r="H1414" s="185" t="s">
        <v>3464</v>
      </c>
      <c r="I1414" s="189" t="str">
        <f>HYPERLINK("mailto:603111@mail.ru","603111@mail.ru")</f>
        <v>603111@mail.ru</v>
      </c>
      <c r="J1414" s="185" t="s">
        <v>3465</v>
      </c>
      <c r="K1414" s="185"/>
      <c r="L1414" s="126"/>
      <c r="M1414" s="125"/>
      <c r="N1414" s="125"/>
      <c r="O1414" s="125"/>
      <c r="P1414" s="125"/>
      <c r="Q1414" s="125"/>
      <c r="R1414" s="125"/>
      <c r="S1414" s="125"/>
      <c r="T1414" s="125"/>
      <c r="U1414" s="125"/>
      <c r="V1414" s="125"/>
      <c r="W1414" s="125"/>
    </row>
    <row r="1415" spans="1:23" s="25" customFormat="1" ht="45">
      <c r="A1415" s="182">
        <v>1414</v>
      </c>
      <c r="B1415" s="185" t="s">
        <v>3392</v>
      </c>
      <c r="C1415" s="186" t="s">
        <v>2149</v>
      </c>
      <c r="D1415" s="187" t="s">
        <v>277</v>
      </c>
      <c r="E1415" s="185"/>
      <c r="F1415" s="185" t="s">
        <v>3466</v>
      </c>
      <c r="G1415" s="185" t="s">
        <v>3467</v>
      </c>
      <c r="H1415" s="185" t="s">
        <v>3468</v>
      </c>
      <c r="I1415" s="189" t="str">
        <f>HYPERLINK("mailto:MOY_SOH_N15@mail.ru","MOY_SOH_N15@mail.ru")</f>
        <v>MOY_SOH_N15@mail.ru</v>
      </c>
      <c r="J1415" s="185" t="s">
        <v>3469</v>
      </c>
      <c r="K1415" s="185"/>
      <c r="L1415" s="126"/>
      <c r="M1415" s="125"/>
      <c r="N1415" s="125"/>
      <c r="O1415" s="125"/>
      <c r="P1415" s="125"/>
      <c r="Q1415" s="125"/>
      <c r="R1415" s="125"/>
      <c r="S1415" s="125"/>
      <c r="T1415" s="125"/>
      <c r="U1415" s="125"/>
      <c r="V1415" s="125"/>
      <c r="W1415" s="125"/>
    </row>
    <row r="1416" spans="1:23" s="25" customFormat="1" ht="45">
      <c r="A1416" s="182">
        <v>1415</v>
      </c>
      <c r="B1416" s="185" t="s">
        <v>3392</v>
      </c>
      <c r="C1416" s="186" t="s">
        <v>2149</v>
      </c>
      <c r="D1416" s="187" t="s">
        <v>283</v>
      </c>
      <c r="E1416" s="185"/>
      <c r="F1416" s="185" t="s">
        <v>3470</v>
      </c>
      <c r="G1416" s="185" t="s">
        <v>3471</v>
      </c>
      <c r="H1416" s="185" t="s">
        <v>3472</v>
      </c>
      <c r="I1416" s="190" t="s">
        <v>6119</v>
      </c>
      <c r="J1416" s="185" t="s">
        <v>6036</v>
      </c>
      <c r="K1416" s="185"/>
      <c r="L1416" s="126"/>
      <c r="M1416" s="125"/>
      <c r="N1416" s="125"/>
      <c r="O1416" s="125"/>
      <c r="P1416" s="125"/>
      <c r="Q1416" s="125"/>
      <c r="R1416" s="125"/>
      <c r="S1416" s="125"/>
      <c r="T1416" s="125"/>
      <c r="U1416" s="125"/>
      <c r="V1416" s="125"/>
      <c r="W1416" s="125"/>
    </row>
    <row r="1417" spans="1:23" s="25" customFormat="1" ht="112.5">
      <c r="A1417" s="182">
        <v>1416</v>
      </c>
      <c r="B1417" s="185" t="s">
        <v>3392</v>
      </c>
      <c r="C1417" s="186" t="s">
        <v>2149</v>
      </c>
      <c r="D1417" s="187" t="s">
        <v>10</v>
      </c>
      <c r="E1417" s="185" t="s">
        <v>6693</v>
      </c>
      <c r="F1417" s="185" t="s">
        <v>3473</v>
      </c>
      <c r="G1417" s="185" t="s">
        <v>3474</v>
      </c>
      <c r="H1417" s="185" t="s">
        <v>3475</v>
      </c>
      <c r="I1417" s="189" t="str">
        <f>HYPERLINK("mailto:turizmnt@mail.ru","turizmnt@mail.ru")</f>
        <v>turizmnt@mail.ru</v>
      </c>
      <c r="J1417" s="185" t="s">
        <v>3476</v>
      </c>
      <c r="K1417" s="185" t="s">
        <v>3477</v>
      </c>
      <c r="L1417" s="126"/>
      <c r="M1417" s="125"/>
      <c r="N1417" s="125"/>
      <c r="O1417" s="125"/>
      <c r="P1417" s="125"/>
      <c r="Q1417" s="125"/>
      <c r="R1417" s="125"/>
      <c r="S1417" s="125"/>
      <c r="T1417" s="125"/>
      <c r="U1417" s="125"/>
      <c r="V1417" s="125"/>
      <c r="W1417" s="125"/>
    </row>
    <row r="1418" spans="1:23" s="25" customFormat="1" ht="33.75">
      <c r="A1418" s="182">
        <v>1417</v>
      </c>
      <c r="B1418" s="185" t="s">
        <v>3392</v>
      </c>
      <c r="C1418" s="186" t="s">
        <v>2149</v>
      </c>
      <c r="D1418" s="187" t="s">
        <v>294</v>
      </c>
      <c r="E1418" s="185"/>
      <c r="F1418" s="185" t="s">
        <v>3478</v>
      </c>
      <c r="G1418" s="185" t="s">
        <v>3474</v>
      </c>
      <c r="H1418" s="185" t="s">
        <v>3479</v>
      </c>
      <c r="I1418" s="189" t="str">
        <f>HYPERLINK("mailto:turizmnt@mail.ru","turizmnt@mail.ru")</f>
        <v>turizmnt@mail.ru</v>
      </c>
      <c r="J1418" s="185" t="s">
        <v>3480</v>
      </c>
      <c r="K1418" s="185"/>
      <c r="L1418" s="126"/>
      <c r="M1418" s="125"/>
      <c r="N1418" s="125"/>
      <c r="O1418" s="125"/>
      <c r="P1418" s="125"/>
      <c r="Q1418" s="125"/>
      <c r="R1418" s="125"/>
      <c r="S1418" s="125"/>
      <c r="T1418" s="125"/>
      <c r="U1418" s="125"/>
      <c r="V1418" s="125"/>
      <c r="W1418" s="125"/>
    </row>
    <row r="1419" spans="1:23" s="25" customFormat="1" ht="78.75">
      <c r="A1419" s="182">
        <v>1418</v>
      </c>
      <c r="B1419" s="185" t="s">
        <v>3392</v>
      </c>
      <c r="C1419" s="186" t="s">
        <v>2149</v>
      </c>
      <c r="D1419" s="242" t="s">
        <v>300</v>
      </c>
      <c r="E1419" s="185" t="s">
        <v>6693</v>
      </c>
      <c r="F1419" s="185" t="s">
        <v>3536</v>
      </c>
      <c r="G1419" s="185" t="s">
        <v>3537</v>
      </c>
      <c r="H1419" s="185" t="s">
        <v>3538</v>
      </c>
      <c r="I1419" s="189" t="s">
        <v>3539</v>
      </c>
      <c r="J1419" s="185" t="s">
        <v>3540</v>
      </c>
      <c r="K1419" s="185" t="s">
        <v>3477</v>
      </c>
      <c r="L1419" s="124"/>
      <c r="M1419" s="125"/>
      <c r="N1419" s="125"/>
      <c r="O1419" s="125"/>
      <c r="P1419" s="125"/>
      <c r="Q1419" s="125"/>
      <c r="R1419" s="125"/>
      <c r="S1419" s="125"/>
      <c r="T1419" s="125"/>
      <c r="U1419" s="125"/>
      <c r="V1419" s="125"/>
      <c r="W1419" s="125"/>
    </row>
    <row r="1420" spans="1:23" s="25" customFormat="1" ht="56.25">
      <c r="A1420" s="182">
        <v>1419</v>
      </c>
      <c r="B1420" s="185" t="s">
        <v>3392</v>
      </c>
      <c r="C1420" s="186" t="s">
        <v>2149</v>
      </c>
      <c r="D1420" s="187" t="s">
        <v>307</v>
      </c>
      <c r="E1420" s="185"/>
      <c r="F1420" s="185" t="s">
        <v>3481</v>
      </c>
      <c r="G1420" s="185" t="s">
        <v>3482</v>
      </c>
      <c r="H1420" s="185" t="s">
        <v>3483</v>
      </c>
      <c r="I1420" s="189" t="s">
        <v>3484</v>
      </c>
      <c r="J1420" s="185" t="s">
        <v>3485</v>
      </c>
      <c r="K1420" s="185"/>
      <c r="L1420" s="126"/>
      <c r="M1420" s="125"/>
      <c r="N1420" s="125"/>
      <c r="O1420" s="125"/>
      <c r="P1420" s="125"/>
      <c r="Q1420" s="125"/>
      <c r="R1420" s="125"/>
      <c r="S1420" s="125"/>
      <c r="T1420" s="125"/>
      <c r="U1420" s="125"/>
      <c r="V1420" s="125"/>
      <c r="W1420" s="125"/>
    </row>
    <row r="1421" spans="1:23" s="25" customFormat="1" ht="78.75">
      <c r="A1421" s="182">
        <v>1420</v>
      </c>
      <c r="B1421" s="185" t="s">
        <v>3392</v>
      </c>
      <c r="C1421" s="186" t="s">
        <v>2149</v>
      </c>
      <c r="D1421" s="187" t="s">
        <v>313</v>
      </c>
      <c r="E1421" s="185"/>
      <c r="F1421" s="185" t="s">
        <v>6573</v>
      </c>
      <c r="G1421" s="185" t="s">
        <v>3486</v>
      </c>
      <c r="H1421" s="185" t="s">
        <v>3487</v>
      </c>
      <c r="I1421" s="204" t="s">
        <v>3488</v>
      </c>
      <c r="J1421" s="185" t="s">
        <v>3489</v>
      </c>
      <c r="K1421" s="185" t="s">
        <v>3490</v>
      </c>
      <c r="L1421" s="126"/>
      <c r="M1421" s="125"/>
      <c r="N1421" s="125"/>
      <c r="O1421" s="125"/>
      <c r="P1421" s="125"/>
      <c r="Q1421" s="125"/>
      <c r="R1421" s="125"/>
      <c r="S1421" s="125"/>
      <c r="T1421" s="125"/>
      <c r="U1421" s="125"/>
      <c r="V1421" s="125"/>
      <c r="W1421" s="125"/>
    </row>
    <row r="1422" spans="1:23" s="25" customFormat="1" ht="33.75">
      <c r="A1422" s="182">
        <v>1421</v>
      </c>
      <c r="B1422" s="185" t="s">
        <v>3392</v>
      </c>
      <c r="C1422" s="186" t="s">
        <v>2149</v>
      </c>
      <c r="D1422" s="187" t="s">
        <v>319</v>
      </c>
      <c r="E1422" s="185"/>
      <c r="F1422" s="185" t="s">
        <v>3491</v>
      </c>
      <c r="G1422" s="185" t="s">
        <v>3492</v>
      </c>
      <c r="H1422" s="185" t="s">
        <v>3493</v>
      </c>
      <c r="I1422" s="189" t="s">
        <v>3494</v>
      </c>
      <c r="J1422" s="185" t="s">
        <v>3495</v>
      </c>
      <c r="K1422" s="185"/>
      <c r="L1422" s="126"/>
      <c r="M1422" s="125"/>
      <c r="N1422" s="125"/>
      <c r="O1422" s="125"/>
      <c r="P1422" s="125"/>
      <c r="Q1422" s="125"/>
      <c r="R1422" s="125"/>
      <c r="S1422" s="125"/>
      <c r="T1422" s="125"/>
      <c r="U1422" s="125"/>
      <c r="V1422" s="125"/>
      <c r="W1422" s="125"/>
    </row>
    <row r="1423" spans="1:23" s="25" customFormat="1" ht="22.5">
      <c r="A1423" s="182">
        <v>1422</v>
      </c>
      <c r="B1423" s="185" t="s">
        <v>3392</v>
      </c>
      <c r="C1423" s="186" t="s">
        <v>2149</v>
      </c>
      <c r="D1423" s="187" t="s">
        <v>44</v>
      </c>
      <c r="E1423" s="185"/>
      <c r="F1423" s="185" t="s">
        <v>6574</v>
      </c>
      <c r="G1423" s="185" t="s">
        <v>3496</v>
      </c>
      <c r="H1423" s="185" t="s">
        <v>3497</v>
      </c>
      <c r="I1423" s="189" t="s">
        <v>6117</v>
      </c>
      <c r="J1423" s="185" t="s">
        <v>3499</v>
      </c>
      <c r="K1423" s="185" t="s">
        <v>3500</v>
      </c>
      <c r="L1423" s="126"/>
      <c r="M1423" s="125"/>
      <c r="N1423" s="125"/>
      <c r="O1423" s="125"/>
      <c r="P1423" s="125"/>
      <c r="Q1423" s="125"/>
      <c r="R1423" s="125"/>
      <c r="S1423" s="125"/>
      <c r="T1423" s="125"/>
      <c r="U1423" s="125"/>
      <c r="V1423" s="125"/>
      <c r="W1423" s="125"/>
    </row>
    <row r="1424" spans="1:23" s="25" customFormat="1" ht="45">
      <c r="A1424" s="182">
        <v>1423</v>
      </c>
      <c r="B1424" s="185" t="s">
        <v>3392</v>
      </c>
      <c r="C1424" s="186" t="s">
        <v>2149</v>
      </c>
      <c r="D1424" s="187" t="s">
        <v>91</v>
      </c>
      <c r="E1424" s="185"/>
      <c r="F1424" s="185" t="s">
        <v>3501</v>
      </c>
      <c r="G1424" s="185" t="s">
        <v>3502</v>
      </c>
      <c r="H1424" s="185" t="s">
        <v>3503</v>
      </c>
      <c r="I1424" s="189" t="s">
        <v>3504</v>
      </c>
      <c r="J1424" s="185" t="s">
        <v>3505</v>
      </c>
      <c r="K1424" s="185" t="s">
        <v>3506</v>
      </c>
      <c r="L1424" s="124"/>
      <c r="M1424" s="125"/>
      <c r="N1424" s="125"/>
      <c r="O1424" s="125"/>
      <c r="P1424" s="125"/>
      <c r="Q1424" s="125"/>
      <c r="R1424" s="125"/>
      <c r="S1424" s="125"/>
      <c r="T1424" s="125"/>
      <c r="U1424" s="125"/>
      <c r="V1424" s="125"/>
      <c r="W1424" s="125"/>
    </row>
    <row r="1425" spans="1:23" s="25" customFormat="1" ht="45">
      <c r="A1425" s="182">
        <v>1424</v>
      </c>
      <c r="B1425" s="185" t="s">
        <v>3392</v>
      </c>
      <c r="C1425" s="186" t="s">
        <v>2149</v>
      </c>
      <c r="D1425" s="187" t="s">
        <v>124</v>
      </c>
      <c r="E1425" s="185" t="s">
        <v>6693</v>
      </c>
      <c r="F1425" s="185" t="s">
        <v>3507</v>
      </c>
      <c r="G1425" s="185" t="s">
        <v>3508</v>
      </c>
      <c r="H1425" s="185" t="s">
        <v>3509</v>
      </c>
      <c r="I1425" s="189" t="s">
        <v>3510</v>
      </c>
      <c r="J1425" s="185" t="s">
        <v>3511</v>
      </c>
      <c r="K1425" s="185" t="s">
        <v>3512</v>
      </c>
      <c r="L1425" s="126"/>
      <c r="M1425" s="125"/>
      <c r="N1425" s="125"/>
      <c r="O1425" s="125"/>
      <c r="P1425" s="125"/>
      <c r="Q1425" s="125"/>
      <c r="R1425" s="125"/>
      <c r="S1425" s="125"/>
      <c r="T1425" s="125"/>
      <c r="U1425" s="125"/>
      <c r="V1425" s="125"/>
      <c r="W1425" s="125"/>
    </row>
    <row r="1426" spans="1:23" s="25" customFormat="1" ht="56.25">
      <c r="A1426" s="182">
        <v>1425</v>
      </c>
      <c r="B1426" s="185" t="s">
        <v>3392</v>
      </c>
      <c r="C1426" s="186" t="s">
        <v>2149</v>
      </c>
      <c r="D1426" s="187" t="s">
        <v>141</v>
      </c>
      <c r="E1426" s="185"/>
      <c r="F1426" s="185" t="s">
        <v>3513</v>
      </c>
      <c r="G1426" s="185" t="s">
        <v>3514</v>
      </c>
      <c r="H1426" s="185" t="s">
        <v>3515</v>
      </c>
      <c r="I1426" s="189" t="s">
        <v>3516</v>
      </c>
      <c r="J1426" s="185" t="s">
        <v>3517</v>
      </c>
      <c r="K1426" s="185" t="s">
        <v>3518</v>
      </c>
      <c r="L1426" s="126"/>
      <c r="M1426" s="125"/>
      <c r="N1426" s="125"/>
      <c r="O1426" s="125"/>
      <c r="P1426" s="125"/>
      <c r="Q1426" s="125"/>
      <c r="R1426" s="125"/>
      <c r="S1426" s="125"/>
      <c r="T1426" s="125"/>
      <c r="U1426" s="125"/>
      <c r="V1426" s="125"/>
      <c r="W1426" s="125"/>
    </row>
    <row r="1427" spans="1:23" s="25" customFormat="1" ht="45">
      <c r="A1427" s="182">
        <v>1426</v>
      </c>
      <c r="B1427" s="185" t="s">
        <v>3392</v>
      </c>
      <c r="C1427" s="186" t="s">
        <v>2149</v>
      </c>
      <c r="D1427" s="187" t="s">
        <v>154</v>
      </c>
      <c r="E1427" s="185"/>
      <c r="F1427" s="185" t="s">
        <v>3519</v>
      </c>
      <c r="G1427" s="185" t="s">
        <v>3520</v>
      </c>
      <c r="H1427" s="185" t="s">
        <v>3521</v>
      </c>
      <c r="I1427" s="189" t="s">
        <v>3522</v>
      </c>
      <c r="J1427" s="185" t="s">
        <v>3523</v>
      </c>
      <c r="K1427" s="185" t="s">
        <v>3524</v>
      </c>
      <c r="L1427" s="126"/>
      <c r="M1427" s="125"/>
      <c r="N1427" s="125"/>
      <c r="O1427" s="125"/>
      <c r="P1427" s="125"/>
      <c r="Q1427" s="125"/>
      <c r="R1427" s="125"/>
      <c r="S1427" s="125"/>
      <c r="T1427" s="125"/>
      <c r="U1427" s="125"/>
      <c r="V1427" s="125"/>
      <c r="W1427" s="125"/>
    </row>
    <row r="1428" spans="1:23" s="25" customFormat="1" ht="45">
      <c r="A1428" s="182">
        <v>1427</v>
      </c>
      <c r="B1428" s="185" t="s">
        <v>3392</v>
      </c>
      <c r="C1428" s="186" t="s">
        <v>2149</v>
      </c>
      <c r="D1428" s="187" t="s">
        <v>170</v>
      </c>
      <c r="E1428" s="201"/>
      <c r="F1428" s="185" t="s">
        <v>3525</v>
      </c>
      <c r="G1428" s="185" t="s">
        <v>3526</v>
      </c>
      <c r="H1428" s="201" t="s">
        <v>3527</v>
      </c>
      <c r="I1428" s="189" t="s">
        <v>3528</v>
      </c>
      <c r="J1428" s="185" t="s">
        <v>3529</v>
      </c>
      <c r="K1428" s="185"/>
      <c r="L1428" s="170"/>
      <c r="M1428" s="171"/>
      <c r="N1428" s="171"/>
      <c r="O1428" s="171"/>
      <c r="P1428" s="171"/>
      <c r="Q1428" s="171"/>
      <c r="R1428" s="171"/>
      <c r="S1428" s="171"/>
      <c r="T1428" s="171"/>
      <c r="U1428" s="171"/>
      <c r="V1428" s="171"/>
      <c r="W1428" s="171"/>
    </row>
    <row r="1429" spans="1:23" s="25" customFormat="1" ht="56.25">
      <c r="A1429" s="182">
        <v>1428</v>
      </c>
      <c r="B1429" s="185" t="s">
        <v>3392</v>
      </c>
      <c r="C1429" s="186" t="s">
        <v>2149</v>
      </c>
      <c r="D1429" s="187" t="s">
        <v>350</v>
      </c>
      <c r="E1429" s="185"/>
      <c r="F1429" s="191" t="s">
        <v>6256</v>
      </c>
      <c r="G1429" s="191"/>
      <c r="H1429" s="191"/>
      <c r="I1429" s="194"/>
      <c r="J1429" s="185"/>
      <c r="K1429" s="191" t="s">
        <v>89</v>
      </c>
      <c r="L1429" s="170"/>
      <c r="M1429" s="171"/>
      <c r="N1429" s="171"/>
      <c r="O1429" s="171"/>
      <c r="P1429" s="171"/>
      <c r="Q1429" s="171"/>
      <c r="R1429" s="171"/>
      <c r="S1429" s="171"/>
      <c r="T1429" s="171"/>
      <c r="U1429" s="171"/>
      <c r="V1429" s="171"/>
      <c r="W1429" s="171"/>
    </row>
    <row r="1430" spans="1:23" s="25" customFormat="1" ht="67.5">
      <c r="A1430" s="182">
        <v>1429</v>
      </c>
      <c r="B1430" s="185" t="s">
        <v>3392</v>
      </c>
      <c r="C1430" s="186" t="s">
        <v>2149</v>
      </c>
      <c r="D1430" s="187" t="s">
        <v>384</v>
      </c>
      <c r="E1430" s="185"/>
      <c r="F1430" s="185" t="s">
        <v>3530</v>
      </c>
      <c r="G1430" s="185" t="s">
        <v>3531</v>
      </c>
      <c r="H1430" s="185" t="s">
        <v>3532</v>
      </c>
      <c r="I1430" s="189" t="s">
        <v>3533</v>
      </c>
      <c r="J1430" s="185" t="s">
        <v>3534</v>
      </c>
      <c r="K1430" s="185" t="s">
        <v>3535</v>
      </c>
      <c r="L1430" s="170"/>
      <c r="M1430" s="171"/>
      <c r="N1430" s="171"/>
      <c r="O1430" s="171"/>
      <c r="P1430" s="171"/>
      <c r="Q1430" s="171"/>
      <c r="R1430" s="171"/>
      <c r="S1430" s="171"/>
      <c r="T1430" s="171"/>
      <c r="U1430" s="171"/>
      <c r="V1430" s="171"/>
      <c r="W1430" s="171"/>
    </row>
    <row r="1431" spans="1:23" s="25" customFormat="1" ht="45">
      <c r="A1431" s="182">
        <v>1430</v>
      </c>
      <c r="B1431" s="185" t="s">
        <v>3392</v>
      </c>
      <c r="C1431" s="186" t="s">
        <v>2149</v>
      </c>
      <c r="D1431" s="187" t="s">
        <v>613</v>
      </c>
      <c r="E1431" s="185"/>
      <c r="F1431" s="185" t="s">
        <v>6575</v>
      </c>
      <c r="G1431" s="185" t="s">
        <v>3541</v>
      </c>
      <c r="H1431" s="185" t="s">
        <v>3542</v>
      </c>
      <c r="I1431" s="189" t="s">
        <v>3543</v>
      </c>
      <c r="J1431" s="185" t="s">
        <v>3544</v>
      </c>
      <c r="K1431" s="185"/>
      <c r="L1431" s="126"/>
      <c r="M1431" s="125"/>
      <c r="N1431" s="125"/>
      <c r="O1431" s="125"/>
      <c r="P1431" s="125"/>
      <c r="Q1431" s="125"/>
      <c r="R1431" s="125"/>
      <c r="S1431" s="125"/>
      <c r="T1431" s="125"/>
      <c r="U1431" s="125"/>
      <c r="V1431" s="125"/>
      <c r="W1431" s="125"/>
    </row>
    <row r="1432" spans="1:23" s="25" customFormat="1" ht="67.5">
      <c r="A1432" s="182">
        <v>1431</v>
      </c>
      <c r="B1432" s="185" t="s">
        <v>3392</v>
      </c>
      <c r="C1432" s="186" t="s">
        <v>2149</v>
      </c>
      <c r="D1432" s="187" t="s">
        <v>630</v>
      </c>
      <c r="E1432" s="185"/>
      <c r="F1432" s="185" t="s">
        <v>3545</v>
      </c>
      <c r="G1432" s="185" t="s">
        <v>3546</v>
      </c>
      <c r="H1432" s="185" t="s">
        <v>3547</v>
      </c>
      <c r="I1432" s="189" t="s">
        <v>3548</v>
      </c>
      <c r="J1432" s="185" t="s">
        <v>3549</v>
      </c>
      <c r="K1432" s="185" t="s">
        <v>3550</v>
      </c>
      <c r="L1432" s="126"/>
      <c r="M1432" s="125"/>
      <c r="N1432" s="125"/>
      <c r="O1432" s="125"/>
      <c r="P1432" s="125"/>
      <c r="Q1432" s="125"/>
      <c r="R1432" s="125"/>
      <c r="S1432" s="125"/>
      <c r="T1432" s="125"/>
      <c r="U1432" s="125"/>
      <c r="V1432" s="125"/>
      <c r="W1432" s="125"/>
    </row>
    <row r="1433" spans="1:23" s="25" customFormat="1" ht="67.5">
      <c r="A1433" s="182">
        <v>1432</v>
      </c>
      <c r="B1433" s="185" t="s">
        <v>3392</v>
      </c>
      <c r="C1433" s="186" t="s">
        <v>2149</v>
      </c>
      <c r="D1433" s="187" t="s">
        <v>699</v>
      </c>
      <c r="E1433" s="185"/>
      <c r="F1433" s="185" t="s">
        <v>3551</v>
      </c>
      <c r="G1433" s="185" t="s">
        <v>3552</v>
      </c>
      <c r="H1433" s="185" t="s">
        <v>3553</v>
      </c>
      <c r="I1433" s="189" t="s">
        <v>3554</v>
      </c>
      <c r="J1433" s="185" t="s">
        <v>3555</v>
      </c>
      <c r="K1433" s="185" t="s">
        <v>3556</v>
      </c>
      <c r="L1433" s="127"/>
      <c r="M1433" s="128"/>
      <c r="N1433" s="128"/>
      <c r="O1433" s="128"/>
      <c r="P1433" s="128"/>
      <c r="Q1433" s="128"/>
      <c r="R1433" s="128"/>
      <c r="S1433" s="128"/>
      <c r="T1433" s="128"/>
      <c r="U1433" s="128"/>
      <c r="V1433" s="128"/>
      <c r="W1433" s="128"/>
    </row>
    <row r="1434" spans="1:23" s="25" customFormat="1" ht="56.25">
      <c r="A1434" s="182">
        <v>1433</v>
      </c>
      <c r="B1434" s="185" t="s">
        <v>3392</v>
      </c>
      <c r="C1434" s="186" t="s">
        <v>2149</v>
      </c>
      <c r="D1434" s="187" t="s">
        <v>737</v>
      </c>
      <c r="E1434" s="185"/>
      <c r="F1434" s="185" t="s">
        <v>3557</v>
      </c>
      <c r="G1434" s="185" t="s">
        <v>3558</v>
      </c>
      <c r="H1434" s="185" t="s">
        <v>3559</v>
      </c>
      <c r="I1434" s="189" t="s">
        <v>6120</v>
      </c>
      <c r="J1434" s="185" t="s">
        <v>3561</v>
      </c>
      <c r="K1434" s="185"/>
      <c r="L1434" s="127"/>
      <c r="M1434" s="128"/>
      <c r="N1434" s="128"/>
      <c r="O1434" s="128"/>
      <c r="P1434" s="128"/>
      <c r="Q1434" s="128"/>
      <c r="R1434" s="128"/>
      <c r="S1434" s="128"/>
      <c r="T1434" s="128"/>
      <c r="U1434" s="128"/>
      <c r="V1434" s="128"/>
      <c r="W1434" s="128"/>
    </row>
    <row r="1435" spans="1:23" s="25" customFormat="1" ht="67.5">
      <c r="A1435" s="182">
        <v>1434</v>
      </c>
      <c r="B1435" s="185" t="s">
        <v>3562</v>
      </c>
      <c r="C1435" s="186" t="s">
        <v>2303</v>
      </c>
      <c r="D1435" s="187" t="s">
        <v>11</v>
      </c>
      <c r="E1435" s="185"/>
      <c r="F1435" s="185" t="s">
        <v>3563</v>
      </c>
      <c r="G1435" s="185" t="s">
        <v>3564</v>
      </c>
      <c r="H1435" s="185" t="s">
        <v>3565</v>
      </c>
      <c r="I1435" s="189" t="s">
        <v>3566</v>
      </c>
      <c r="J1435" s="185" t="s">
        <v>3567</v>
      </c>
      <c r="K1435" s="185"/>
      <c r="L1435" s="126"/>
      <c r="M1435" s="125"/>
      <c r="N1435" s="125"/>
      <c r="O1435" s="125"/>
      <c r="P1435" s="125"/>
      <c r="Q1435" s="125"/>
      <c r="R1435" s="125"/>
      <c r="S1435" s="125"/>
      <c r="T1435" s="125"/>
      <c r="U1435" s="125"/>
      <c r="V1435" s="125"/>
      <c r="W1435" s="125"/>
    </row>
    <row r="1436" spans="1:23" s="25" customFormat="1" ht="45">
      <c r="A1436" s="182">
        <v>1435</v>
      </c>
      <c r="B1436" s="185" t="s">
        <v>3562</v>
      </c>
      <c r="C1436" s="186" t="s">
        <v>2303</v>
      </c>
      <c r="D1436" s="187" t="s">
        <v>16</v>
      </c>
      <c r="E1436" s="185"/>
      <c r="F1436" s="191" t="s">
        <v>3568</v>
      </c>
      <c r="G1436" s="191"/>
      <c r="H1436" s="191"/>
      <c r="I1436" s="194"/>
      <c r="J1436" s="185"/>
      <c r="K1436" s="191" t="s">
        <v>89</v>
      </c>
      <c r="L1436" s="126"/>
      <c r="M1436" s="125"/>
      <c r="N1436" s="125"/>
      <c r="O1436" s="125"/>
      <c r="P1436" s="125"/>
      <c r="Q1436" s="125"/>
      <c r="R1436" s="125"/>
      <c r="S1436" s="125"/>
      <c r="T1436" s="125"/>
      <c r="U1436" s="125"/>
      <c r="V1436" s="125"/>
      <c r="W1436" s="125"/>
    </row>
    <row r="1437" spans="1:23" s="25" customFormat="1" ht="56.25">
      <c r="A1437" s="182">
        <v>1436</v>
      </c>
      <c r="B1437" s="185" t="s">
        <v>3562</v>
      </c>
      <c r="C1437" s="199" t="s">
        <v>2303</v>
      </c>
      <c r="D1437" s="187" t="s">
        <v>22</v>
      </c>
      <c r="E1437" s="185"/>
      <c r="F1437" s="185" t="s">
        <v>3569</v>
      </c>
      <c r="G1437" s="185" t="s">
        <v>3570</v>
      </c>
      <c r="H1437" s="185" t="s">
        <v>3571</v>
      </c>
      <c r="I1437" s="189" t="s">
        <v>3572</v>
      </c>
      <c r="J1437" s="185" t="s">
        <v>3573</v>
      </c>
      <c r="K1437" s="185"/>
      <c r="L1437" s="137"/>
      <c r="M1437" s="138"/>
      <c r="N1437" s="138"/>
      <c r="O1437" s="138"/>
      <c r="P1437" s="138"/>
      <c r="Q1437" s="138"/>
      <c r="R1437" s="138"/>
      <c r="S1437" s="138"/>
      <c r="T1437" s="138"/>
      <c r="U1437" s="138"/>
      <c r="V1437" s="138"/>
      <c r="W1437" s="138"/>
    </row>
    <row r="1438" spans="1:23" s="25" customFormat="1" ht="90">
      <c r="A1438" s="182">
        <v>1437</v>
      </c>
      <c r="B1438" s="185" t="s">
        <v>3562</v>
      </c>
      <c r="C1438" s="186" t="s">
        <v>2303</v>
      </c>
      <c r="D1438" s="187" t="s">
        <v>32</v>
      </c>
      <c r="E1438" s="185"/>
      <c r="F1438" s="191" t="s">
        <v>3574</v>
      </c>
      <c r="G1438" s="191"/>
      <c r="H1438" s="191"/>
      <c r="I1438" s="194"/>
      <c r="J1438" s="185"/>
      <c r="K1438" s="191" t="s">
        <v>89</v>
      </c>
      <c r="L1438" s="126"/>
      <c r="M1438" s="125"/>
      <c r="N1438" s="125"/>
      <c r="O1438" s="125"/>
      <c r="P1438" s="125"/>
      <c r="Q1438" s="125"/>
      <c r="R1438" s="125"/>
      <c r="S1438" s="125"/>
      <c r="T1438" s="125"/>
      <c r="U1438" s="125"/>
      <c r="V1438" s="125"/>
      <c r="W1438" s="125"/>
    </row>
    <row r="1439" spans="1:23" s="25" customFormat="1" ht="56.25">
      <c r="A1439" s="182">
        <v>1438</v>
      </c>
      <c r="B1439" s="185" t="s">
        <v>3562</v>
      </c>
      <c r="C1439" s="186" t="s">
        <v>2303</v>
      </c>
      <c r="D1439" s="187" t="s">
        <v>72</v>
      </c>
      <c r="E1439" s="185"/>
      <c r="F1439" s="185" t="s">
        <v>3575</v>
      </c>
      <c r="G1439" s="185" t="s">
        <v>3576</v>
      </c>
      <c r="H1439" s="185" t="s">
        <v>3577</v>
      </c>
      <c r="I1439" s="189" t="s">
        <v>3578</v>
      </c>
      <c r="J1439" s="185" t="s">
        <v>3579</v>
      </c>
      <c r="K1439" s="185"/>
      <c r="L1439" s="124"/>
      <c r="M1439" s="125"/>
      <c r="N1439" s="125"/>
      <c r="O1439" s="125"/>
      <c r="P1439" s="125"/>
      <c r="Q1439" s="125"/>
      <c r="R1439" s="125"/>
      <c r="S1439" s="125"/>
      <c r="T1439" s="125"/>
      <c r="U1439" s="125"/>
      <c r="V1439" s="125"/>
      <c r="W1439" s="125"/>
    </row>
    <row r="1440" spans="1:23" s="25" customFormat="1" ht="56.25">
      <c r="A1440" s="182">
        <v>1439</v>
      </c>
      <c r="B1440" s="185" t="s">
        <v>3580</v>
      </c>
      <c r="C1440" s="199" t="s">
        <v>2155</v>
      </c>
      <c r="D1440" s="187" t="s">
        <v>11</v>
      </c>
      <c r="E1440" s="185"/>
      <c r="F1440" s="185" t="s">
        <v>3581</v>
      </c>
      <c r="G1440" s="185" t="s">
        <v>3582</v>
      </c>
      <c r="H1440" s="185" t="s">
        <v>3583</v>
      </c>
      <c r="I1440" s="189" t="s">
        <v>3584</v>
      </c>
      <c r="J1440" s="185" t="s">
        <v>3585</v>
      </c>
      <c r="K1440" s="185"/>
      <c r="L1440" s="144"/>
      <c r="M1440" s="138"/>
      <c r="N1440" s="138"/>
      <c r="O1440" s="138"/>
      <c r="P1440" s="138"/>
      <c r="Q1440" s="138"/>
      <c r="R1440" s="138"/>
      <c r="S1440" s="138"/>
      <c r="T1440" s="138"/>
      <c r="U1440" s="138"/>
      <c r="V1440" s="138"/>
      <c r="W1440" s="138"/>
    </row>
    <row r="1441" spans="1:23" s="25" customFormat="1" ht="33.75">
      <c r="A1441" s="182">
        <v>1440</v>
      </c>
      <c r="B1441" s="185" t="s">
        <v>3580</v>
      </c>
      <c r="C1441" s="196" t="s">
        <v>2155</v>
      </c>
      <c r="D1441" s="187" t="s">
        <v>16</v>
      </c>
      <c r="E1441" s="185"/>
      <c r="F1441" s="185" t="s">
        <v>3586</v>
      </c>
      <c r="G1441" s="185" t="s">
        <v>3587</v>
      </c>
      <c r="H1441" s="185" t="s">
        <v>3588</v>
      </c>
      <c r="I1441" s="189" t="s">
        <v>3589</v>
      </c>
      <c r="J1441" s="185" t="s">
        <v>3590</v>
      </c>
      <c r="K1441" s="185"/>
      <c r="L1441" s="172"/>
      <c r="M1441" s="134"/>
      <c r="N1441" s="134"/>
      <c r="O1441" s="134"/>
      <c r="P1441" s="134"/>
      <c r="Q1441" s="134"/>
      <c r="R1441" s="134"/>
      <c r="S1441" s="134"/>
      <c r="T1441" s="134"/>
      <c r="U1441" s="134"/>
      <c r="V1441" s="134"/>
      <c r="W1441" s="134"/>
    </row>
    <row r="1442" spans="1:23" s="25" customFormat="1" ht="45">
      <c r="A1442" s="182">
        <v>1441</v>
      </c>
      <c r="B1442" s="185" t="s">
        <v>3580</v>
      </c>
      <c r="C1442" s="186" t="s">
        <v>2155</v>
      </c>
      <c r="D1442" s="187" t="s">
        <v>22</v>
      </c>
      <c r="E1442" s="185"/>
      <c r="F1442" s="185" t="s">
        <v>3591</v>
      </c>
      <c r="G1442" s="185" t="s">
        <v>3592</v>
      </c>
      <c r="H1442" s="185" t="s">
        <v>3593</v>
      </c>
      <c r="I1442" s="189" t="s">
        <v>6152</v>
      </c>
      <c r="J1442" s="185" t="s">
        <v>3595</v>
      </c>
      <c r="K1442" s="185"/>
      <c r="L1442" s="126"/>
      <c r="M1442" s="125"/>
      <c r="N1442" s="125"/>
      <c r="O1442" s="125"/>
      <c r="P1442" s="125"/>
      <c r="Q1442" s="125"/>
      <c r="R1442" s="125"/>
      <c r="S1442" s="125"/>
      <c r="T1442" s="125"/>
      <c r="U1442" s="125"/>
      <c r="V1442" s="125"/>
      <c r="W1442" s="125"/>
    </row>
    <row r="1443" spans="1:23" s="25" customFormat="1" ht="56.25">
      <c r="A1443" s="182">
        <v>1442</v>
      </c>
      <c r="B1443" s="185" t="s">
        <v>3580</v>
      </c>
      <c r="C1443" s="186" t="s">
        <v>2155</v>
      </c>
      <c r="D1443" s="187" t="s">
        <v>29</v>
      </c>
      <c r="E1443" s="185" t="s">
        <v>6693</v>
      </c>
      <c r="F1443" s="185" t="s">
        <v>3596</v>
      </c>
      <c r="G1443" s="185" t="s">
        <v>3597</v>
      </c>
      <c r="H1443" s="185" t="s">
        <v>3598</v>
      </c>
      <c r="I1443" s="189" t="str">
        <f>HYPERLINK("mailto:tatyana5162@yandex.ru","tatyana5162@yandex.ru")</f>
        <v>tatyana5162@yandex.ru</v>
      </c>
      <c r="J1443" s="185" t="s">
        <v>3599</v>
      </c>
      <c r="K1443" s="185" t="s">
        <v>3600</v>
      </c>
      <c r="L1443" s="126"/>
      <c r="M1443" s="125"/>
      <c r="N1443" s="125"/>
      <c r="O1443" s="125"/>
      <c r="P1443" s="125"/>
      <c r="Q1443" s="125"/>
      <c r="R1443" s="125"/>
      <c r="S1443" s="125"/>
      <c r="T1443" s="125"/>
      <c r="U1443" s="125"/>
      <c r="V1443" s="125"/>
      <c r="W1443" s="125"/>
    </row>
    <row r="1444" spans="1:23" s="25" customFormat="1" ht="56.25">
      <c r="A1444" s="182">
        <v>1443</v>
      </c>
      <c r="B1444" s="185" t="s">
        <v>3580</v>
      </c>
      <c r="C1444" s="186" t="s">
        <v>2155</v>
      </c>
      <c r="D1444" s="187" t="s">
        <v>32</v>
      </c>
      <c r="E1444" s="185"/>
      <c r="F1444" s="185" t="s">
        <v>3601</v>
      </c>
      <c r="G1444" s="185" t="s">
        <v>3602</v>
      </c>
      <c r="H1444" s="185" t="s">
        <v>3603</v>
      </c>
      <c r="I1444" s="189" t="s">
        <v>6153</v>
      </c>
      <c r="J1444" s="185" t="s">
        <v>3605</v>
      </c>
      <c r="K1444" s="185" t="s">
        <v>3606</v>
      </c>
      <c r="L1444" s="126"/>
      <c r="M1444" s="125"/>
      <c r="N1444" s="125"/>
      <c r="O1444" s="125"/>
      <c r="P1444" s="125"/>
      <c r="Q1444" s="125"/>
      <c r="R1444" s="125"/>
      <c r="S1444" s="125"/>
      <c r="T1444" s="125"/>
      <c r="U1444" s="125"/>
      <c r="V1444" s="125"/>
      <c r="W1444" s="125"/>
    </row>
    <row r="1445" spans="1:23" s="25" customFormat="1" ht="112.5">
      <c r="A1445" s="182">
        <v>1444</v>
      </c>
      <c r="B1445" s="185" t="s">
        <v>3580</v>
      </c>
      <c r="C1445" s="186" t="s">
        <v>2155</v>
      </c>
      <c r="D1445" s="187" t="s">
        <v>72</v>
      </c>
      <c r="E1445" s="185"/>
      <c r="F1445" s="191" t="s">
        <v>3607</v>
      </c>
      <c r="G1445" s="191"/>
      <c r="H1445" s="191"/>
      <c r="I1445" s="194"/>
      <c r="J1445" s="185"/>
      <c r="K1445" s="191" t="s">
        <v>89</v>
      </c>
      <c r="L1445" s="124"/>
      <c r="M1445" s="125"/>
      <c r="N1445" s="125"/>
      <c r="O1445" s="125"/>
      <c r="P1445" s="125"/>
      <c r="Q1445" s="125"/>
      <c r="R1445" s="125"/>
      <c r="S1445" s="125"/>
      <c r="T1445" s="125"/>
      <c r="U1445" s="125"/>
      <c r="V1445" s="125"/>
      <c r="W1445" s="125"/>
    </row>
    <row r="1446" spans="1:23" s="25" customFormat="1" ht="33.75">
      <c r="A1446" s="182">
        <v>1445</v>
      </c>
      <c r="B1446" s="185" t="s">
        <v>3580</v>
      </c>
      <c r="C1446" s="186" t="s">
        <v>2155</v>
      </c>
      <c r="D1446" s="187" t="s">
        <v>37</v>
      </c>
      <c r="E1446" s="185"/>
      <c r="F1446" s="185" t="s">
        <v>3608</v>
      </c>
      <c r="G1446" s="185" t="s">
        <v>3609</v>
      </c>
      <c r="H1446" s="185" t="s">
        <v>3610</v>
      </c>
      <c r="I1446" s="189" t="s">
        <v>3611</v>
      </c>
      <c r="J1446" s="185" t="s">
        <v>3612</v>
      </c>
      <c r="K1446" s="191"/>
      <c r="L1446" s="124"/>
      <c r="M1446" s="125"/>
      <c r="N1446" s="125"/>
      <c r="O1446" s="125"/>
      <c r="P1446" s="125"/>
      <c r="Q1446" s="125"/>
      <c r="R1446" s="125"/>
      <c r="S1446" s="125"/>
      <c r="T1446" s="125"/>
      <c r="U1446" s="125"/>
      <c r="V1446" s="125"/>
      <c r="W1446" s="125"/>
    </row>
    <row r="1447" spans="1:23" s="25" customFormat="1" ht="67.5">
      <c r="A1447" s="182">
        <v>1446</v>
      </c>
      <c r="B1447" s="185" t="s">
        <v>3580</v>
      </c>
      <c r="C1447" s="186" t="s">
        <v>2155</v>
      </c>
      <c r="D1447" s="187" t="s">
        <v>41</v>
      </c>
      <c r="E1447" s="185" t="s">
        <v>6693</v>
      </c>
      <c r="F1447" s="185" t="s">
        <v>6576</v>
      </c>
      <c r="G1447" s="185" t="s">
        <v>3613</v>
      </c>
      <c r="H1447" s="185" t="s">
        <v>3614</v>
      </c>
      <c r="I1447" s="189" t="s">
        <v>3615</v>
      </c>
      <c r="J1447" s="185" t="s">
        <v>3616</v>
      </c>
      <c r="K1447" s="185" t="s">
        <v>3617</v>
      </c>
      <c r="L1447" s="124"/>
      <c r="M1447" s="125"/>
      <c r="N1447" s="125"/>
      <c r="O1447" s="125"/>
      <c r="P1447" s="125"/>
      <c r="Q1447" s="125"/>
      <c r="R1447" s="125"/>
      <c r="S1447" s="125"/>
      <c r="T1447" s="125"/>
      <c r="U1447" s="125"/>
      <c r="V1447" s="125"/>
      <c r="W1447" s="125"/>
    </row>
    <row r="1448" spans="1:23" s="25" customFormat="1" ht="67.5">
      <c r="A1448" s="182">
        <v>1447</v>
      </c>
      <c r="B1448" s="185" t="s">
        <v>3618</v>
      </c>
      <c r="C1448" s="199" t="s">
        <v>313</v>
      </c>
      <c r="D1448" s="187" t="s">
        <v>11</v>
      </c>
      <c r="E1448" s="185" t="s">
        <v>6693</v>
      </c>
      <c r="F1448" s="185" t="s">
        <v>3619</v>
      </c>
      <c r="G1448" s="185" t="s">
        <v>3620</v>
      </c>
      <c r="H1448" s="185" t="s">
        <v>3621</v>
      </c>
      <c r="I1448" s="189" t="s">
        <v>6097</v>
      </c>
      <c r="J1448" s="185" t="s">
        <v>3623</v>
      </c>
      <c r="K1448" s="185" t="s">
        <v>3624</v>
      </c>
      <c r="L1448" s="137"/>
      <c r="M1448" s="138"/>
      <c r="N1448" s="138"/>
      <c r="O1448" s="138"/>
      <c r="P1448" s="138"/>
      <c r="Q1448" s="138"/>
      <c r="R1448" s="138"/>
      <c r="S1448" s="138"/>
      <c r="T1448" s="138"/>
      <c r="U1448" s="138"/>
      <c r="V1448" s="138"/>
      <c r="W1448" s="138"/>
    </row>
    <row r="1449" spans="1:23" s="25" customFormat="1" ht="45">
      <c r="A1449" s="182">
        <v>1448</v>
      </c>
      <c r="B1449" s="185" t="s">
        <v>3618</v>
      </c>
      <c r="C1449" s="186" t="s">
        <v>313</v>
      </c>
      <c r="D1449" s="187" t="s">
        <v>16</v>
      </c>
      <c r="E1449" s="185"/>
      <c r="F1449" s="191" t="s">
        <v>6577</v>
      </c>
      <c r="G1449" s="191"/>
      <c r="H1449" s="191"/>
      <c r="I1449" s="194"/>
      <c r="J1449" s="185"/>
      <c r="K1449" s="191" t="s">
        <v>89</v>
      </c>
      <c r="L1449" s="170"/>
      <c r="M1449" s="173"/>
      <c r="N1449" s="173"/>
      <c r="O1449" s="173"/>
      <c r="P1449" s="173"/>
      <c r="Q1449" s="173"/>
      <c r="R1449" s="173"/>
      <c r="S1449" s="173"/>
      <c r="T1449" s="173"/>
      <c r="U1449" s="173"/>
      <c r="V1449" s="173"/>
      <c r="W1449" s="173"/>
    </row>
    <row r="1450" spans="1:23" s="25" customFormat="1" ht="45">
      <c r="A1450" s="182">
        <v>1449</v>
      </c>
      <c r="B1450" s="185" t="s">
        <v>3618</v>
      </c>
      <c r="C1450" s="186" t="s">
        <v>313</v>
      </c>
      <c r="D1450" s="187" t="s">
        <v>22</v>
      </c>
      <c r="E1450" s="185"/>
      <c r="F1450" s="185" t="s">
        <v>3625</v>
      </c>
      <c r="G1450" s="185" t="s">
        <v>3626</v>
      </c>
      <c r="H1450" s="185" t="s">
        <v>3627</v>
      </c>
      <c r="I1450" s="189" t="s">
        <v>3628</v>
      </c>
      <c r="J1450" s="185" t="s">
        <v>3629</v>
      </c>
      <c r="K1450" s="191"/>
      <c r="L1450" s="170"/>
      <c r="M1450" s="173"/>
      <c r="N1450" s="173"/>
      <c r="O1450" s="173"/>
      <c r="P1450" s="173"/>
      <c r="Q1450" s="173"/>
      <c r="R1450" s="173"/>
      <c r="S1450" s="173"/>
      <c r="T1450" s="173"/>
      <c r="U1450" s="173"/>
      <c r="V1450" s="173"/>
      <c r="W1450" s="173"/>
    </row>
    <row r="1451" spans="1:23" s="25" customFormat="1" ht="45">
      <c r="A1451" s="182">
        <v>1450</v>
      </c>
      <c r="B1451" s="185" t="s">
        <v>3618</v>
      </c>
      <c r="C1451" s="186" t="s">
        <v>313</v>
      </c>
      <c r="D1451" s="187" t="s">
        <v>29</v>
      </c>
      <c r="E1451" s="185"/>
      <c r="F1451" s="185" t="s">
        <v>3630</v>
      </c>
      <c r="G1451" s="185" t="s">
        <v>3631</v>
      </c>
      <c r="H1451" s="185" t="s">
        <v>3632</v>
      </c>
      <c r="I1451" s="189" t="s">
        <v>3633</v>
      </c>
      <c r="J1451" s="185" t="s">
        <v>3634</v>
      </c>
      <c r="K1451" s="191"/>
      <c r="L1451" s="170"/>
      <c r="M1451" s="173"/>
      <c r="N1451" s="173"/>
      <c r="O1451" s="173"/>
      <c r="P1451" s="173"/>
      <c r="Q1451" s="173"/>
      <c r="R1451" s="173"/>
      <c r="S1451" s="173"/>
      <c r="T1451" s="173"/>
      <c r="U1451" s="173"/>
      <c r="V1451" s="173"/>
      <c r="W1451" s="173"/>
    </row>
    <row r="1452" spans="1:23" s="25" customFormat="1" ht="67.5">
      <c r="A1452" s="182">
        <v>1451</v>
      </c>
      <c r="B1452" s="211" t="s">
        <v>3618</v>
      </c>
      <c r="C1452" s="212" t="s">
        <v>313</v>
      </c>
      <c r="D1452" s="213" t="s">
        <v>32</v>
      </c>
      <c r="E1452" s="211"/>
      <c r="F1452" s="211" t="s">
        <v>6578</v>
      </c>
      <c r="G1452" s="211" t="s">
        <v>3635</v>
      </c>
      <c r="H1452" s="211">
        <v>89283069088</v>
      </c>
      <c r="I1452" s="189" t="s">
        <v>3636</v>
      </c>
      <c r="J1452" s="211" t="s">
        <v>3637</v>
      </c>
      <c r="K1452" s="243" t="s">
        <v>3638</v>
      </c>
      <c r="L1452" s="174"/>
      <c r="M1452" s="175"/>
      <c r="N1452" s="175"/>
      <c r="O1452" s="175"/>
      <c r="P1452" s="175"/>
      <c r="Q1452" s="175"/>
      <c r="R1452" s="175"/>
      <c r="S1452" s="175"/>
      <c r="T1452" s="175"/>
      <c r="U1452" s="175"/>
      <c r="V1452" s="175"/>
      <c r="W1452" s="175"/>
    </row>
    <row r="1453" spans="1:23" s="25" customFormat="1" ht="67.5">
      <c r="A1453" s="182">
        <v>1452</v>
      </c>
      <c r="B1453" s="185" t="s">
        <v>3639</v>
      </c>
      <c r="C1453" s="186" t="s">
        <v>2162</v>
      </c>
      <c r="D1453" s="187" t="s">
        <v>16</v>
      </c>
      <c r="E1453" s="185"/>
      <c r="F1453" s="185" t="s">
        <v>6579</v>
      </c>
      <c r="G1453" s="185" t="s">
        <v>3642</v>
      </c>
      <c r="H1453" s="185" t="s">
        <v>3643</v>
      </c>
      <c r="I1453" s="189" t="s">
        <v>3644</v>
      </c>
      <c r="J1453" s="185" t="s">
        <v>3645</v>
      </c>
      <c r="K1453" s="185"/>
      <c r="L1453" s="126"/>
      <c r="M1453" s="125"/>
      <c r="N1453" s="125"/>
      <c r="O1453" s="125"/>
      <c r="P1453" s="125"/>
      <c r="Q1453" s="125"/>
      <c r="R1453" s="125"/>
      <c r="S1453" s="125"/>
      <c r="T1453" s="125"/>
      <c r="U1453" s="125"/>
      <c r="V1453" s="125"/>
      <c r="W1453" s="125"/>
    </row>
    <row r="1454" spans="1:23" s="25" customFormat="1" ht="45">
      <c r="A1454" s="182">
        <v>1453</v>
      </c>
      <c r="B1454" s="185" t="s">
        <v>3639</v>
      </c>
      <c r="C1454" s="186" t="s">
        <v>2162</v>
      </c>
      <c r="D1454" s="187" t="s">
        <v>22</v>
      </c>
      <c r="E1454" s="185"/>
      <c r="F1454" s="185" t="s">
        <v>6580</v>
      </c>
      <c r="G1454" s="185" t="s">
        <v>3646</v>
      </c>
      <c r="H1454" s="185" t="s">
        <v>3647</v>
      </c>
      <c r="I1454" s="189" t="str">
        <f>HYPERLINK("mailto:bondschool@yandex.ru","bondschool@yandex.ru")</f>
        <v>bondschool@yandex.ru</v>
      </c>
      <c r="J1454" s="185" t="s">
        <v>3648</v>
      </c>
      <c r="K1454" s="185"/>
      <c r="L1454" s="126"/>
      <c r="M1454" s="125"/>
      <c r="N1454" s="125"/>
      <c r="O1454" s="125"/>
      <c r="P1454" s="125"/>
      <c r="Q1454" s="125"/>
      <c r="R1454" s="125"/>
      <c r="S1454" s="125"/>
      <c r="T1454" s="125"/>
      <c r="U1454" s="125"/>
      <c r="V1454" s="125"/>
      <c r="W1454" s="125"/>
    </row>
    <row r="1455" spans="1:23" s="25" customFormat="1" ht="45">
      <c r="A1455" s="182">
        <v>1454</v>
      </c>
      <c r="B1455" s="185" t="s">
        <v>3639</v>
      </c>
      <c r="C1455" s="199" t="s">
        <v>2162</v>
      </c>
      <c r="D1455" s="187" t="s">
        <v>29</v>
      </c>
      <c r="E1455" s="185" t="s">
        <v>6693</v>
      </c>
      <c r="F1455" s="185" t="s">
        <v>6581</v>
      </c>
      <c r="G1455" s="185" t="s">
        <v>3649</v>
      </c>
      <c r="H1455" s="185" t="s">
        <v>3650</v>
      </c>
      <c r="I1455" s="189" t="s">
        <v>3651</v>
      </c>
      <c r="J1455" s="185" t="s">
        <v>3652</v>
      </c>
      <c r="K1455" s="185" t="s">
        <v>3653</v>
      </c>
      <c r="L1455" s="137"/>
      <c r="M1455" s="138"/>
      <c r="N1455" s="138"/>
      <c r="O1455" s="138"/>
      <c r="P1455" s="138"/>
      <c r="Q1455" s="138"/>
      <c r="R1455" s="138"/>
      <c r="S1455" s="138"/>
      <c r="T1455" s="138"/>
      <c r="U1455" s="138"/>
      <c r="V1455" s="138"/>
      <c r="W1455" s="138"/>
    </row>
    <row r="1456" spans="1:23" s="25" customFormat="1" ht="67.5">
      <c r="A1456" s="182">
        <v>1455</v>
      </c>
      <c r="B1456" s="185" t="s">
        <v>3639</v>
      </c>
      <c r="C1456" s="186" t="s">
        <v>2162</v>
      </c>
      <c r="D1456" s="187" t="s">
        <v>32</v>
      </c>
      <c r="E1456" s="185"/>
      <c r="F1456" s="185" t="s">
        <v>6582</v>
      </c>
      <c r="G1456" s="185" t="s">
        <v>3654</v>
      </c>
      <c r="H1456" s="185" t="s">
        <v>3655</v>
      </c>
      <c r="I1456" s="189" t="s">
        <v>6154</v>
      </c>
      <c r="J1456" s="185" t="s">
        <v>3657</v>
      </c>
      <c r="K1456" s="185"/>
      <c r="L1456" s="126"/>
      <c r="M1456" s="125"/>
      <c r="N1456" s="125"/>
      <c r="O1456" s="125"/>
      <c r="P1456" s="125"/>
      <c r="Q1456" s="125"/>
      <c r="R1456" s="125"/>
      <c r="S1456" s="125"/>
      <c r="T1456" s="125"/>
      <c r="U1456" s="125"/>
      <c r="V1456" s="125"/>
      <c r="W1456" s="125"/>
    </row>
    <row r="1457" spans="1:23" s="25" customFormat="1" ht="45">
      <c r="A1457" s="182">
        <v>1456</v>
      </c>
      <c r="B1457" s="185" t="s">
        <v>3639</v>
      </c>
      <c r="C1457" s="186" t="s">
        <v>2162</v>
      </c>
      <c r="D1457" s="187" t="s">
        <v>72</v>
      </c>
      <c r="E1457" s="185"/>
      <c r="F1457" s="185" t="s">
        <v>6583</v>
      </c>
      <c r="G1457" s="185" t="s">
        <v>3658</v>
      </c>
      <c r="H1457" s="185" t="s">
        <v>3659</v>
      </c>
      <c r="I1457" s="189" t="s">
        <v>3660</v>
      </c>
      <c r="J1457" s="185" t="s">
        <v>3661</v>
      </c>
      <c r="K1457" s="185"/>
      <c r="L1457" s="126"/>
      <c r="M1457" s="125"/>
      <c r="N1457" s="125"/>
      <c r="O1457" s="125"/>
      <c r="P1457" s="125"/>
      <c r="Q1457" s="125"/>
      <c r="R1457" s="125"/>
      <c r="S1457" s="125"/>
      <c r="T1457" s="125"/>
      <c r="U1457" s="125"/>
      <c r="V1457" s="125"/>
      <c r="W1457" s="125"/>
    </row>
    <row r="1458" spans="1:23" s="25" customFormat="1" ht="56.25">
      <c r="A1458" s="182">
        <v>1457</v>
      </c>
      <c r="B1458" s="185" t="s">
        <v>3639</v>
      </c>
      <c r="C1458" s="186" t="s">
        <v>2162</v>
      </c>
      <c r="D1458" s="187" t="s">
        <v>37</v>
      </c>
      <c r="E1458" s="185"/>
      <c r="F1458" s="185" t="s">
        <v>6584</v>
      </c>
      <c r="G1458" s="185" t="s">
        <v>3662</v>
      </c>
      <c r="H1458" s="185" t="s">
        <v>3663</v>
      </c>
      <c r="I1458" s="189" t="s">
        <v>3664</v>
      </c>
      <c r="J1458" s="185" t="s">
        <v>3665</v>
      </c>
      <c r="K1458" s="185"/>
      <c r="L1458" s="126"/>
      <c r="M1458" s="125"/>
      <c r="N1458" s="125"/>
      <c r="O1458" s="125"/>
      <c r="P1458" s="125"/>
      <c r="Q1458" s="125"/>
      <c r="R1458" s="125"/>
      <c r="S1458" s="125"/>
      <c r="T1458" s="125"/>
      <c r="U1458" s="125"/>
      <c r="V1458" s="125"/>
      <c r="W1458" s="125"/>
    </row>
    <row r="1459" spans="1:23" s="25" customFormat="1" ht="56.25">
      <c r="A1459" s="182">
        <v>1458</v>
      </c>
      <c r="B1459" s="185" t="s">
        <v>3639</v>
      </c>
      <c r="C1459" s="186" t="s">
        <v>2162</v>
      </c>
      <c r="D1459" s="187" t="s">
        <v>41</v>
      </c>
      <c r="E1459" s="185"/>
      <c r="F1459" s="185" t="s">
        <v>6585</v>
      </c>
      <c r="G1459" s="185" t="s">
        <v>3666</v>
      </c>
      <c r="H1459" s="185" t="s">
        <v>3667</v>
      </c>
      <c r="I1459" s="189" t="s">
        <v>3668</v>
      </c>
      <c r="J1459" s="185" t="s">
        <v>3669</v>
      </c>
      <c r="K1459" s="185" t="s">
        <v>3670</v>
      </c>
      <c r="L1459" s="126"/>
      <c r="M1459" s="125"/>
      <c r="N1459" s="125"/>
      <c r="O1459" s="125"/>
      <c r="P1459" s="125"/>
      <c r="Q1459" s="125"/>
      <c r="R1459" s="125"/>
      <c r="S1459" s="125"/>
      <c r="T1459" s="125"/>
      <c r="U1459" s="125"/>
      <c r="V1459" s="125"/>
      <c r="W1459" s="125"/>
    </row>
    <row r="1460" spans="1:23" s="25" customFormat="1" ht="45">
      <c r="A1460" s="182">
        <v>1459</v>
      </c>
      <c r="B1460" s="185" t="s">
        <v>3639</v>
      </c>
      <c r="C1460" s="186" t="s">
        <v>2162</v>
      </c>
      <c r="D1460" s="187" t="s">
        <v>88</v>
      </c>
      <c r="E1460" s="185" t="s">
        <v>6693</v>
      </c>
      <c r="F1460" s="185" t="s">
        <v>6586</v>
      </c>
      <c r="G1460" s="185" t="s">
        <v>3671</v>
      </c>
      <c r="H1460" s="185" t="s">
        <v>3672</v>
      </c>
      <c r="I1460" s="189" t="s">
        <v>3673</v>
      </c>
      <c r="J1460" s="185" t="s">
        <v>3674</v>
      </c>
      <c r="K1460" s="185" t="s">
        <v>3675</v>
      </c>
      <c r="L1460" s="126"/>
      <c r="M1460" s="125"/>
      <c r="N1460" s="125"/>
      <c r="O1460" s="125"/>
      <c r="P1460" s="125"/>
      <c r="Q1460" s="125"/>
      <c r="R1460" s="125"/>
      <c r="S1460" s="125"/>
      <c r="T1460" s="125"/>
      <c r="U1460" s="125"/>
      <c r="V1460" s="125"/>
      <c r="W1460" s="125"/>
    </row>
    <row r="1461" spans="1:23" s="25" customFormat="1" ht="45">
      <c r="A1461" s="182">
        <v>1460</v>
      </c>
      <c r="B1461" s="185" t="s">
        <v>3639</v>
      </c>
      <c r="C1461" s="199" t="s">
        <v>2162</v>
      </c>
      <c r="D1461" s="187" t="s">
        <v>217</v>
      </c>
      <c r="E1461" s="185"/>
      <c r="F1461" s="185" t="s">
        <v>6587</v>
      </c>
      <c r="G1461" s="185" t="s">
        <v>3676</v>
      </c>
      <c r="H1461" s="185" t="s">
        <v>3677</v>
      </c>
      <c r="I1461" s="189" t="s">
        <v>3678</v>
      </c>
      <c r="J1461" s="185" t="s">
        <v>3679</v>
      </c>
      <c r="K1461" s="185" t="s">
        <v>3680</v>
      </c>
      <c r="L1461" s="144"/>
      <c r="M1461" s="138"/>
      <c r="N1461" s="138"/>
      <c r="O1461" s="138"/>
      <c r="P1461" s="138"/>
      <c r="Q1461" s="138"/>
      <c r="R1461" s="138"/>
      <c r="S1461" s="138"/>
      <c r="T1461" s="138"/>
      <c r="U1461" s="138"/>
      <c r="V1461" s="138"/>
      <c r="W1461" s="138"/>
    </row>
    <row r="1462" spans="1:23" s="25" customFormat="1" ht="78.75">
      <c r="A1462" s="182">
        <v>1461</v>
      </c>
      <c r="B1462" s="185" t="s">
        <v>3639</v>
      </c>
      <c r="C1462" s="186" t="s">
        <v>2162</v>
      </c>
      <c r="D1462" s="187" t="s">
        <v>223</v>
      </c>
      <c r="E1462" s="185"/>
      <c r="F1462" s="185" t="s">
        <v>6588</v>
      </c>
      <c r="G1462" s="185" t="s">
        <v>3681</v>
      </c>
      <c r="H1462" s="185" t="s">
        <v>3682</v>
      </c>
      <c r="I1462" s="189" t="s">
        <v>3683</v>
      </c>
      <c r="J1462" s="185" t="s">
        <v>3684</v>
      </c>
      <c r="K1462" s="185"/>
      <c r="L1462" s="126"/>
      <c r="M1462" s="125"/>
      <c r="N1462" s="125"/>
      <c r="O1462" s="125"/>
      <c r="P1462" s="125"/>
      <c r="Q1462" s="125"/>
      <c r="R1462" s="125"/>
      <c r="S1462" s="125"/>
      <c r="T1462" s="125"/>
      <c r="U1462" s="125"/>
      <c r="V1462" s="125"/>
      <c r="W1462" s="125"/>
    </row>
    <row r="1463" spans="1:23" s="25" customFormat="1" ht="45">
      <c r="A1463" s="182">
        <v>1462</v>
      </c>
      <c r="B1463" s="185" t="s">
        <v>3639</v>
      </c>
      <c r="C1463" s="186" t="s">
        <v>2162</v>
      </c>
      <c r="D1463" s="187" t="s">
        <v>229</v>
      </c>
      <c r="E1463" s="185"/>
      <c r="F1463" s="185" t="s">
        <v>6589</v>
      </c>
      <c r="G1463" s="185" t="s">
        <v>3685</v>
      </c>
      <c r="H1463" s="185" t="s">
        <v>3686</v>
      </c>
      <c r="I1463" s="189" t="s">
        <v>3687</v>
      </c>
      <c r="J1463" s="185" t="s">
        <v>3688</v>
      </c>
      <c r="K1463" s="185" t="s">
        <v>3689</v>
      </c>
      <c r="L1463" s="126"/>
      <c r="M1463" s="125"/>
      <c r="N1463" s="125"/>
      <c r="O1463" s="125"/>
      <c r="P1463" s="125"/>
      <c r="Q1463" s="125"/>
      <c r="R1463" s="125"/>
      <c r="S1463" s="125"/>
      <c r="T1463" s="125"/>
      <c r="U1463" s="125"/>
      <c r="V1463" s="125"/>
      <c r="W1463" s="125"/>
    </row>
    <row r="1464" spans="1:23" s="25" customFormat="1" ht="45">
      <c r="A1464" s="182">
        <v>1463</v>
      </c>
      <c r="B1464" s="185" t="s">
        <v>3639</v>
      </c>
      <c r="C1464" s="186" t="s">
        <v>2162</v>
      </c>
      <c r="D1464" s="187" t="s">
        <v>235</v>
      </c>
      <c r="E1464" s="185" t="s">
        <v>6693</v>
      </c>
      <c r="F1464" s="185" t="s">
        <v>6590</v>
      </c>
      <c r="G1464" s="185" t="s">
        <v>3690</v>
      </c>
      <c r="H1464" s="185" t="s">
        <v>3691</v>
      </c>
      <c r="I1464" s="189" t="s">
        <v>3692</v>
      </c>
      <c r="J1464" s="185" t="s">
        <v>6591</v>
      </c>
      <c r="K1464" s="185" t="s">
        <v>3693</v>
      </c>
      <c r="L1464" s="126"/>
      <c r="M1464" s="125"/>
      <c r="N1464" s="125"/>
      <c r="O1464" s="125"/>
      <c r="P1464" s="125"/>
      <c r="Q1464" s="125"/>
      <c r="R1464" s="125"/>
      <c r="S1464" s="125"/>
      <c r="T1464" s="125"/>
      <c r="U1464" s="125"/>
      <c r="V1464" s="125"/>
      <c r="W1464" s="125"/>
    </row>
    <row r="1465" spans="1:23" s="25" customFormat="1" ht="45">
      <c r="A1465" s="182">
        <v>1464</v>
      </c>
      <c r="B1465" s="185" t="s">
        <v>3639</v>
      </c>
      <c r="C1465" s="186" t="s">
        <v>2162</v>
      </c>
      <c r="D1465" s="187" t="s">
        <v>241</v>
      </c>
      <c r="E1465" s="185"/>
      <c r="F1465" s="185" t="s">
        <v>6592</v>
      </c>
      <c r="G1465" s="185" t="s">
        <v>3694</v>
      </c>
      <c r="H1465" s="185" t="s">
        <v>3695</v>
      </c>
      <c r="I1465" s="189" t="s">
        <v>3696</v>
      </c>
      <c r="J1465" s="185" t="s">
        <v>3697</v>
      </c>
      <c r="K1465" s="185" t="s">
        <v>3698</v>
      </c>
      <c r="L1465" s="126"/>
      <c r="M1465" s="125"/>
      <c r="N1465" s="125"/>
      <c r="O1465" s="125"/>
      <c r="P1465" s="125"/>
      <c r="Q1465" s="125"/>
      <c r="R1465" s="125"/>
      <c r="S1465" s="125"/>
      <c r="T1465" s="125"/>
      <c r="U1465" s="125"/>
      <c r="V1465" s="125"/>
      <c r="W1465" s="125"/>
    </row>
    <row r="1466" spans="1:23" s="25" customFormat="1" ht="90">
      <c r="A1466" s="182">
        <v>1465</v>
      </c>
      <c r="B1466" s="185" t="s">
        <v>3639</v>
      </c>
      <c r="C1466" s="186" t="s">
        <v>2162</v>
      </c>
      <c r="D1466" s="187" t="s">
        <v>247</v>
      </c>
      <c r="E1466" s="185" t="s">
        <v>6693</v>
      </c>
      <c r="F1466" s="185" t="s">
        <v>6593</v>
      </c>
      <c r="G1466" s="185" t="s">
        <v>3699</v>
      </c>
      <c r="H1466" s="185" t="s">
        <v>3700</v>
      </c>
      <c r="I1466" s="189" t="s">
        <v>3701</v>
      </c>
      <c r="J1466" s="185" t="s">
        <v>3702</v>
      </c>
      <c r="K1466" s="185" t="s">
        <v>3703</v>
      </c>
      <c r="L1466" s="126"/>
      <c r="M1466" s="125"/>
      <c r="N1466" s="125"/>
      <c r="O1466" s="125"/>
      <c r="P1466" s="125"/>
      <c r="Q1466" s="125"/>
      <c r="R1466" s="125"/>
      <c r="S1466" s="125"/>
      <c r="T1466" s="125"/>
      <c r="U1466" s="125"/>
      <c r="V1466" s="125"/>
      <c r="W1466" s="125"/>
    </row>
    <row r="1467" spans="1:23" s="25" customFormat="1" ht="67.5">
      <c r="A1467" s="182">
        <v>1466</v>
      </c>
      <c r="B1467" s="185" t="s">
        <v>3639</v>
      </c>
      <c r="C1467" s="186" t="s">
        <v>2162</v>
      </c>
      <c r="D1467" s="187" t="s">
        <v>253</v>
      </c>
      <c r="E1467" s="185" t="s">
        <v>6693</v>
      </c>
      <c r="F1467" s="185" t="s">
        <v>6594</v>
      </c>
      <c r="G1467" s="185" t="s">
        <v>3704</v>
      </c>
      <c r="H1467" s="185" t="s">
        <v>3705</v>
      </c>
      <c r="I1467" s="189" t="s">
        <v>3706</v>
      </c>
      <c r="J1467" s="185" t="s">
        <v>6595</v>
      </c>
      <c r="K1467" s="185"/>
      <c r="L1467" s="126"/>
      <c r="M1467" s="125"/>
      <c r="N1467" s="125"/>
      <c r="O1467" s="125"/>
      <c r="P1467" s="125"/>
      <c r="Q1467" s="125"/>
      <c r="R1467" s="125"/>
      <c r="S1467" s="125"/>
      <c r="T1467" s="125"/>
      <c r="U1467" s="125"/>
      <c r="V1467" s="125"/>
      <c r="W1467" s="125"/>
    </row>
    <row r="1468" spans="1:23" s="25" customFormat="1" ht="78.75">
      <c r="A1468" s="182">
        <v>1467</v>
      </c>
      <c r="B1468" s="185" t="s">
        <v>3639</v>
      </c>
      <c r="C1468" s="186" t="s">
        <v>2162</v>
      </c>
      <c r="D1468" s="187" t="s">
        <v>259</v>
      </c>
      <c r="E1468" s="185"/>
      <c r="F1468" s="185" t="s">
        <v>6596</v>
      </c>
      <c r="G1468" s="185" t="s">
        <v>3707</v>
      </c>
      <c r="H1468" s="185" t="s">
        <v>3708</v>
      </c>
      <c r="I1468" s="189" t="s">
        <v>3709</v>
      </c>
      <c r="J1468" s="185" t="s">
        <v>3710</v>
      </c>
      <c r="K1468" s="185"/>
      <c r="L1468" s="126"/>
      <c r="M1468" s="125"/>
      <c r="N1468" s="125"/>
      <c r="O1468" s="125"/>
      <c r="P1468" s="125"/>
      <c r="Q1468" s="125"/>
      <c r="R1468" s="125"/>
      <c r="S1468" s="125"/>
      <c r="T1468" s="125"/>
      <c r="U1468" s="125"/>
      <c r="V1468" s="125"/>
      <c r="W1468" s="125"/>
    </row>
    <row r="1469" spans="1:23" s="25" customFormat="1" ht="45">
      <c r="A1469" s="182">
        <v>1468</v>
      </c>
      <c r="B1469" s="185" t="s">
        <v>3639</v>
      </c>
      <c r="C1469" s="186" t="s">
        <v>2162</v>
      </c>
      <c r="D1469" s="187" t="s">
        <v>265</v>
      </c>
      <c r="E1469" s="185"/>
      <c r="F1469" s="185" t="s">
        <v>6597</v>
      </c>
      <c r="G1469" s="185" t="s">
        <v>3711</v>
      </c>
      <c r="H1469" s="185" t="s">
        <v>3712</v>
      </c>
      <c r="I1469" s="189" t="s">
        <v>3713</v>
      </c>
      <c r="J1469" s="185" t="s">
        <v>3714</v>
      </c>
      <c r="K1469" s="185"/>
      <c r="L1469" s="126"/>
      <c r="M1469" s="125"/>
      <c r="N1469" s="125"/>
      <c r="O1469" s="125"/>
      <c r="P1469" s="125"/>
      <c r="Q1469" s="125"/>
      <c r="R1469" s="125"/>
      <c r="S1469" s="125"/>
      <c r="T1469" s="125"/>
      <c r="U1469" s="125"/>
      <c r="V1469" s="125"/>
      <c r="W1469" s="125"/>
    </row>
    <row r="1470" spans="1:23" s="25" customFormat="1" ht="45">
      <c r="A1470" s="182">
        <v>1469</v>
      </c>
      <c r="B1470" s="185" t="s">
        <v>3639</v>
      </c>
      <c r="C1470" s="186" t="s">
        <v>2162</v>
      </c>
      <c r="D1470" s="187" t="s">
        <v>271</v>
      </c>
      <c r="E1470" s="185"/>
      <c r="F1470" s="185" t="s">
        <v>6598</v>
      </c>
      <c r="G1470" s="185" t="s">
        <v>3715</v>
      </c>
      <c r="H1470" s="185" t="s">
        <v>3716</v>
      </c>
      <c r="I1470" s="189" t="s">
        <v>3717</v>
      </c>
      <c r="J1470" s="185" t="s">
        <v>3718</v>
      </c>
      <c r="K1470" s="185"/>
      <c r="L1470" s="126"/>
      <c r="M1470" s="125"/>
      <c r="N1470" s="125"/>
      <c r="O1470" s="125"/>
      <c r="P1470" s="125"/>
      <c r="Q1470" s="125"/>
      <c r="R1470" s="125"/>
      <c r="S1470" s="125"/>
      <c r="T1470" s="125"/>
      <c r="U1470" s="125"/>
      <c r="V1470" s="125"/>
      <c r="W1470" s="125"/>
    </row>
    <row r="1471" spans="1:23" s="25" customFormat="1" ht="56.25">
      <c r="A1471" s="182">
        <v>1470</v>
      </c>
      <c r="B1471" s="185" t="s">
        <v>3639</v>
      </c>
      <c r="C1471" s="186" t="s">
        <v>2162</v>
      </c>
      <c r="D1471" s="187" t="s">
        <v>277</v>
      </c>
      <c r="E1471" s="185"/>
      <c r="F1471" s="185" t="s">
        <v>6599</v>
      </c>
      <c r="G1471" s="185" t="s">
        <v>3719</v>
      </c>
      <c r="H1471" s="185" t="s">
        <v>3720</v>
      </c>
      <c r="I1471" s="189" t="s">
        <v>3721</v>
      </c>
      <c r="J1471" s="185" t="s">
        <v>3722</v>
      </c>
      <c r="K1471" s="185" t="s">
        <v>3723</v>
      </c>
      <c r="L1471" s="126"/>
      <c r="M1471" s="125"/>
      <c r="N1471" s="125"/>
      <c r="O1471" s="125"/>
      <c r="P1471" s="125"/>
      <c r="Q1471" s="125"/>
      <c r="R1471" s="125"/>
      <c r="S1471" s="125"/>
      <c r="T1471" s="125"/>
      <c r="U1471" s="125"/>
      <c r="V1471" s="125"/>
      <c r="W1471" s="125"/>
    </row>
    <row r="1472" spans="1:23" s="25" customFormat="1" ht="135">
      <c r="A1472" s="182">
        <v>1471</v>
      </c>
      <c r="B1472" s="185" t="s">
        <v>3639</v>
      </c>
      <c r="C1472" s="186" t="s">
        <v>2162</v>
      </c>
      <c r="D1472" s="187" t="s">
        <v>283</v>
      </c>
      <c r="E1472" s="185"/>
      <c r="F1472" s="185" t="s">
        <v>6600</v>
      </c>
      <c r="G1472" s="185" t="s">
        <v>3724</v>
      </c>
      <c r="H1472" s="185" t="s">
        <v>3725</v>
      </c>
      <c r="I1472" s="189" t="s">
        <v>3726</v>
      </c>
      <c r="J1472" s="185" t="s">
        <v>3727</v>
      </c>
      <c r="K1472" s="185" t="s">
        <v>3728</v>
      </c>
      <c r="L1472" s="126"/>
      <c r="M1472" s="125"/>
      <c r="N1472" s="125"/>
      <c r="O1472" s="125"/>
      <c r="P1472" s="125"/>
      <c r="Q1472" s="125"/>
      <c r="R1472" s="125"/>
      <c r="S1472" s="125"/>
      <c r="T1472" s="125"/>
      <c r="U1472" s="125"/>
      <c r="V1472" s="125"/>
      <c r="W1472" s="125"/>
    </row>
    <row r="1473" spans="1:23" s="25" customFormat="1" ht="56.25">
      <c r="A1473" s="182">
        <v>1472</v>
      </c>
      <c r="B1473" s="185" t="s">
        <v>3639</v>
      </c>
      <c r="C1473" s="186" t="s">
        <v>2162</v>
      </c>
      <c r="D1473" s="187" t="s">
        <v>10</v>
      </c>
      <c r="E1473" s="185" t="s">
        <v>6693</v>
      </c>
      <c r="F1473" s="185" t="s">
        <v>6601</v>
      </c>
      <c r="G1473" s="185" t="s">
        <v>3729</v>
      </c>
      <c r="H1473" s="185" t="s">
        <v>3730</v>
      </c>
      <c r="I1473" s="189" t="s">
        <v>3731</v>
      </c>
      <c r="J1473" s="185" t="s">
        <v>3732</v>
      </c>
      <c r="K1473" s="185" t="s">
        <v>3733</v>
      </c>
      <c r="L1473" s="126"/>
      <c r="M1473" s="125"/>
      <c r="N1473" s="125"/>
      <c r="O1473" s="125"/>
      <c r="P1473" s="125"/>
      <c r="Q1473" s="125"/>
      <c r="R1473" s="125"/>
      <c r="S1473" s="125"/>
      <c r="T1473" s="125"/>
      <c r="U1473" s="125"/>
      <c r="V1473" s="125"/>
      <c r="W1473" s="125"/>
    </row>
    <row r="1474" spans="1:23" s="25" customFormat="1" ht="56.25">
      <c r="A1474" s="182">
        <v>1473</v>
      </c>
      <c r="B1474" s="185" t="s">
        <v>3639</v>
      </c>
      <c r="C1474" s="186" t="s">
        <v>2162</v>
      </c>
      <c r="D1474" s="187" t="s">
        <v>294</v>
      </c>
      <c r="E1474" s="244" t="s">
        <v>6693</v>
      </c>
      <c r="F1474" s="185" t="s">
        <v>6602</v>
      </c>
      <c r="G1474" s="185" t="s">
        <v>3734</v>
      </c>
      <c r="H1474" s="185" t="s">
        <v>3735</v>
      </c>
      <c r="I1474" s="189" t="s">
        <v>3736</v>
      </c>
      <c r="J1474" s="185" t="s">
        <v>3737</v>
      </c>
      <c r="K1474" s="185"/>
      <c r="L1474" s="126"/>
      <c r="M1474" s="125"/>
      <c r="N1474" s="125"/>
      <c r="O1474" s="125"/>
      <c r="P1474" s="125"/>
      <c r="Q1474" s="125"/>
      <c r="R1474" s="125"/>
      <c r="S1474" s="125"/>
      <c r="T1474" s="125"/>
      <c r="U1474" s="125"/>
      <c r="V1474" s="125"/>
      <c r="W1474" s="125"/>
    </row>
    <row r="1475" spans="1:23" s="25" customFormat="1" ht="45">
      <c r="A1475" s="182">
        <v>1474</v>
      </c>
      <c r="B1475" s="185" t="s">
        <v>3639</v>
      </c>
      <c r="C1475" s="186" t="s">
        <v>2162</v>
      </c>
      <c r="D1475" s="187" t="s">
        <v>300</v>
      </c>
      <c r="E1475" s="185" t="s">
        <v>6693</v>
      </c>
      <c r="F1475" s="185" t="s">
        <v>6603</v>
      </c>
      <c r="G1475" s="185" t="s">
        <v>3738</v>
      </c>
      <c r="H1475" s="185" t="s">
        <v>3739</v>
      </c>
      <c r="I1475" s="189" t="s">
        <v>3740</v>
      </c>
      <c r="J1475" s="185" t="s">
        <v>3741</v>
      </c>
      <c r="K1475" s="185" t="s">
        <v>3742</v>
      </c>
      <c r="L1475" s="126"/>
      <c r="M1475" s="125"/>
      <c r="N1475" s="125"/>
      <c r="O1475" s="125"/>
      <c r="P1475" s="125"/>
      <c r="Q1475" s="125"/>
      <c r="R1475" s="125"/>
      <c r="S1475" s="125"/>
      <c r="T1475" s="125"/>
      <c r="U1475" s="125"/>
      <c r="V1475" s="125"/>
      <c r="W1475" s="125"/>
    </row>
    <row r="1476" spans="1:23" s="25" customFormat="1" ht="45">
      <c r="A1476" s="182">
        <v>1475</v>
      </c>
      <c r="B1476" s="185" t="s">
        <v>3639</v>
      </c>
      <c r="C1476" s="199" t="s">
        <v>2162</v>
      </c>
      <c r="D1476" s="187" t="s">
        <v>307</v>
      </c>
      <c r="E1476" s="245" t="s">
        <v>6693</v>
      </c>
      <c r="F1476" s="185" t="s">
        <v>6604</v>
      </c>
      <c r="G1476" s="185" t="s">
        <v>3743</v>
      </c>
      <c r="H1476" s="185" t="s">
        <v>3744</v>
      </c>
      <c r="I1476" s="189" t="s">
        <v>3745</v>
      </c>
      <c r="J1476" s="185" t="s">
        <v>3746</v>
      </c>
      <c r="K1476" s="185" t="s">
        <v>3747</v>
      </c>
      <c r="L1476" s="144"/>
      <c r="M1476" s="138"/>
      <c r="N1476" s="138"/>
      <c r="O1476" s="138"/>
      <c r="P1476" s="138"/>
      <c r="Q1476" s="138"/>
      <c r="R1476" s="138"/>
      <c r="S1476" s="138"/>
      <c r="T1476" s="138"/>
      <c r="U1476" s="138"/>
      <c r="V1476" s="138"/>
      <c r="W1476" s="138"/>
    </row>
    <row r="1477" spans="1:23" s="25" customFormat="1" ht="45">
      <c r="A1477" s="182">
        <v>1476</v>
      </c>
      <c r="B1477" s="185" t="s">
        <v>3639</v>
      </c>
      <c r="C1477" s="199" t="s">
        <v>2162</v>
      </c>
      <c r="D1477" s="187" t="s">
        <v>313</v>
      </c>
      <c r="E1477" s="185"/>
      <c r="F1477" s="185" t="s">
        <v>6605</v>
      </c>
      <c r="G1477" s="185" t="s">
        <v>3748</v>
      </c>
      <c r="H1477" s="185" t="s">
        <v>3749</v>
      </c>
      <c r="I1477" s="189" t="s">
        <v>3750</v>
      </c>
      <c r="J1477" s="185" t="s">
        <v>3751</v>
      </c>
      <c r="K1477" s="185" t="s">
        <v>3752</v>
      </c>
      <c r="L1477" s="144"/>
      <c r="M1477" s="138"/>
      <c r="N1477" s="138"/>
      <c r="O1477" s="138"/>
      <c r="P1477" s="138"/>
      <c r="Q1477" s="138"/>
      <c r="R1477" s="138"/>
      <c r="S1477" s="138"/>
      <c r="T1477" s="138"/>
      <c r="U1477" s="138"/>
      <c r="V1477" s="138"/>
      <c r="W1477" s="138"/>
    </row>
    <row r="1478" spans="1:23" s="25" customFormat="1" ht="67.5">
      <c r="A1478" s="182">
        <v>1477</v>
      </c>
      <c r="B1478" s="185" t="s">
        <v>3639</v>
      </c>
      <c r="C1478" s="186" t="s">
        <v>2162</v>
      </c>
      <c r="D1478" s="187" t="s">
        <v>319</v>
      </c>
      <c r="E1478" s="185" t="s">
        <v>6693</v>
      </c>
      <c r="F1478" s="185" t="s">
        <v>6606</v>
      </c>
      <c r="G1478" s="185" t="s">
        <v>3753</v>
      </c>
      <c r="H1478" s="185" t="s">
        <v>3754</v>
      </c>
      <c r="I1478" s="189" t="s">
        <v>3755</v>
      </c>
      <c r="J1478" s="185" t="s">
        <v>3756</v>
      </c>
      <c r="K1478" s="185" t="s">
        <v>3757</v>
      </c>
      <c r="L1478" s="124"/>
      <c r="M1478" s="125"/>
      <c r="N1478" s="125"/>
      <c r="O1478" s="125"/>
      <c r="P1478" s="125"/>
      <c r="Q1478" s="125"/>
      <c r="R1478" s="125"/>
      <c r="S1478" s="125"/>
      <c r="T1478" s="125"/>
      <c r="U1478" s="125"/>
      <c r="V1478" s="125"/>
      <c r="W1478" s="125"/>
    </row>
    <row r="1479" spans="1:23" s="25" customFormat="1" ht="135">
      <c r="A1479" s="182">
        <v>1478</v>
      </c>
      <c r="B1479" s="185" t="s">
        <v>3639</v>
      </c>
      <c r="C1479" s="186" t="s">
        <v>2162</v>
      </c>
      <c r="D1479" s="187" t="s">
        <v>44</v>
      </c>
      <c r="E1479" s="185"/>
      <c r="F1479" s="185" t="s">
        <v>6607</v>
      </c>
      <c r="G1479" s="185" t="s">
        <v>6608</v>
      </c>
      <c r="H1479" s="185" t="s">
        <v>3758</v>
      </c>
      <c r="I1479" s="189" t="s">
        <v>6155</v>
      </c>
      <c r="J1479" s="185" t="s">
        <v>3760</v>
      </c>
      <c r="K1479" s="185"/>
      <c r="L1479" s="126"/>
      <c r="M1479" s="125"/>
      <c r="N1479" s="125"/>
      <c r="O1479" s="125"/>
      <c r="P1479" s="125"/>
      <c r="Q1479" s="125"/>
      <c r="R1479" s="125"/>
      <c r="S1479" s="125"/>
      <c r="T1479" s="125"/>
      <c r="U1479" s="125"/>
      <c r="V1479" s="125"/>
      <c r="W1479" s="125"/>
    </row>
    <row r="1480" spans="1:23" s="25" customFormat="1" ht="67.5">
      <c r="A1480" s="182">
        <v>1479</v>
      </c>
      <c r="B1480" s="185" t="s">
        <v>3639</v>
      </c>
      <c r="C1480" s="199" t="s">
        <v>2162</v>
      </c>
      <c r="D1480" s="187" t="s">
        <v>91</v>
      </c>
      <c r="E1480" s="185" t="s">
        <v>6693</v>
      </c>
      <c r="F1480" s="185" t="s">
        <v>6609</v>
      </c>
      <c r="G1480" s="185" t="s">
        <v>3761</v>
      </c>
      <c r="H1480" s="185" t="s">
        <v>3762</v>
      </c>
      <c r="I1480" s="189" t="s">
        <v>6156</v>
      </c>
      <c r="J1480" s="185" t="s">
        <v>3764</v>
      </c>
      <c r="K1480" s="185" t="s">
        <v>3765</v>
      </c>
      <c r="L1480" s="137"/>
      <c r="M1480" s="138"/>
      <c r="N1480" s="138"/>
      <c r="O1480" s="138"/>
      <c r="P1480" s="138"/>
      <c r="Q1480" s="138"/>
      <c r="R1480" s="138"/>
      <c r="S1480" s="138"/>
      <c r="T1480" s="138"/>
      <c r="U1480" s="138"/>
      <c r="V1480" s="138"/>
      <c r="W1480" s="138"/>
    </row>
    <row r="1481" spans="1:23" s="25" customFormat="1" ht="78.75">
      <c r="A1481" s="182">
        <v>1480</v>
      </c>
      <c r="B1481" s="185" t="s">
        <v>3639</v>
      </c>
      <c r="C1481" s="186" t="s">
        <v>2162</v>
      </c>
      <c r="D1481" s="187" t="s">
        <v>124</v>
      </c>
      <c r="E1481" s="185"/>
      <c r="F1481" s="185" t="s">
        <v>6610</v>
      </c>
      <c r="G1481" s="185" t="s">
        <v>6195</v>
      </c>
      <c r="H1481" s="185" t="s">
        <v>6196</v>
      </c>
      <c r="I1481" s="189" t="s">
        <v>6197</v>
      </c>
      <c r="J1481" s="185" t="s">
        <v>3767</v>
      </c>
      <c r="K1481" s="185"/>
      <c r="L1481" s="126"/>
      <c r="M1481" s="125"/>
      <c r="N1481" s="125"/>
      <c r="O1481" s="125"/>
      <c r="P1481" s="125"/>
      <c r="Q1481" s="125"/>
      <c r="R1481" s="125"/>
      <c r="S1481" s="125"/>
      <c r="T1481" s="125"/>
      <c r="U1481" s="125"/>
      <c r="V1481" s="125"/>
      <c r="W1481" s="125"/>
    </row>
    <row r="1482" spans="1:23" s="25" customFormat="1" ht="33.75">
      <c r="A1482" s="182">
        <v>1481</v>
      </c>
      <c r="B1482" s="185" t="s">
        <v>3639</v>
      </c>
      <c r="C1482" s="186" t="s">
        <v>2162</v>
      </c>
      <c r="D1482" s="187" t="s">
        <v>141</v>
      </c>
      <c r="E1482" s="185"/>
      <c r="F1482" s="185" t="s">
        <v>6611</v>
      </c>
      <c r="G1482" s="185" t="s">
        <v>3768</v>
      </c>
      <c r="H1482" s="185" t="s">
        <v>3769</v>
      </c>
      <c r="I1482" s="189" t="s">
        <v>3770</v>
      </c>
      <c r="J1482" s="185" t="s">
        <v>3771</v>
      </c>
      <c r="K1482" s="185"/>
      <c r="L1482" s="126"/>
      <c r="M1482" s="125"/>
      <c r="N1482" s="125"/>
      <c r="O1482" s="125"/>
      <c r="P1482" s="125"/>
      <c r="Q1482" s="125"/>
      <c r="R1482" s="125"/>
      <c r="S1482" s="125"/>
      <c r="T1482" s="125"/>
      <c r="U1482" s="125"/>
      <c r="V1482" s="125"/>
      <c r="W1482" s="125"/>
    </row>
    <row r="1483" spans="1:23" s="25" customFormat="1" ht="56.25">
      <c r="A1483" s="182">
        <v>1482</v>
      </c>
      <c r="B1483" s="185" t="s">
        <v>3639</v>
      </c>
      <c r="C1483" s="186" t="s">
        <v>2162</v>
      </c>
      <c r="D1483" s="187" t="s">
        <v>154</v>
      </c>
      <c r="E1483" s="185"/>
      <c r="F1483" s="185" t="s">
        <v>6612</v>
      </c>
      <c r="G1483" s="185" t="s">
        <v>3772</v>
      </c>
      <c r="H1483" s="185" t="s">
        <v>3773</v>
      </c>
      <c r="I1483" s="189" t="s">
        <v>3774</v>
      </c>
      <c r="J1483" s="185" t="s">
        <v>3775</v>
      </c>
      <c r="K1483" s="185"/>
      <c r="L1483" s="126"/>
      <c r="M1483" s="125"/>
      <c r="N1483" s="125"/>
      <c r="O1483" s="125"/>
      <c r="P1483" s="125"/>
      <c r="Q1483" s="125"/>
      <c r="R1483" s="125"/>
      <c r="S1483" s="125"/>
      <c r="T1483" s="125"/>
      <c r="U1483" s="125"/>
      <c r="V1483" s="125"/>
      <c r="W1483" s="125"/>
    </row>
    <row r="1484" spans="1:23" s="25" customFormat="1" ht="56.25">
      <c r="A1484" s="182">
        <v>1483</v>
      </c>
      <c r="B1484" s="185" t="s">
        <v>3639</v>
      </c>
      <c r="C1484" s="186" t="s">
        <v>2162</v>
      </c>
      <c r="D1484" s="187" t="s">
        <v>170</v>
      </c>
      <c r="E1484" s="185"/>
      <c r="F1484" s="185" t="s">
        <v>6613</v>
      </c>
      <c r="G1484" s="185" t="s">
        <v>3776</v>
      </c>
      <c r="H1484" s="185" t="s">
        <v>3777</v>
      </c>
      <c r="I1484" s="189" t="s">
        <v>3778</v>
      </c>
      <c r="J1484" s="185" t="s">
        <v>3779</v>
      </c>
      <c r="K1484" s="185"/>
      <c r="L1484" s="126"/>
      <c r="M1484" s="125"/>
      <c r="N1484" s="125"/>
      <c r="O1484" s="125"/>
      <c r="P1484" s="125"/>
      <c r="Q1484" s="125"/>
      <c r="R1484" s="125"/>
      <c r="S1484" s="125"/>
      <c r="T1484" s="125"/>
      <c r="U1484" s="125"/>
      <c r="V1484" s="125"/>
      <c r="W1484" s="125"/>
    </row>
    <row r="1485" spans="1:23" s="25" customFormat="1" ht="45">
      <c r="A1485" s="182">
        <v>1484</v>
      </c>
      <c r="B1485" s="185" t="s">
        <v>3639</v>
      </c>
      <c r="C1485" s="186" t="s">
        <v>2162</v>
      </c>
      <c r="D1485" s="187" t="s">
        <v>350</v>
      </c>
      <c r="E1485" s="185"/>
      <c r="F1485" s="185" t="s">
        <v>6614</v>
      </c>
      <c r="G1485" s="185" t="s">
        <v>3780</v>
      </c>
      <c r="H1485" s="185" t="s">
        <v>3781</v>
      </c>
      <c r="I1485" s="189" t="s">
        <v>3782</v>
      </c>
      <c r="J1485" s="185" t="s">
        <v>3783</v>
      </c>
      <c r="K1485" s="185" t="s">
        <v>3784</v>
      </c>
      <c r="L1485" s="126"/>
      <c r="M1485" s="125"/>
      <c r="N1485" s="125"/>
      <c r="O1485" s="125"/>
      <c r="P1485" s="125"/>
      <c r="Q1485" s="125"/>
      <c r="R1485" s="125"/>
      <c r="S1485" s="125"/>
      <c r="T1485" s="125"/>
      <c r="U1485" s="125"/>
      <c r="V1485" s="125"/>
      <c r="W1485" s="125"/>
    </row>
    <row r="1486" spans="1:23" s="25" customFormat="1" ht="56.25">
      <c r="A1486" s="182">
        <v>1485</v>
      </c>
      <c r="B1486" s="185" t="s">
        <v>3639</v>
      </c>
      <c r="C1486" s="199" t="s">
        <v>2162</v>
      </c>
      <c r="D1486" s="187" t="s">
        <v>384</v>
      </c>
      <c r="E1486" s="185" t="s">
        <v>6693</v>
      </c>
      <c r="F1486" s="185" t="s">
        <v>6615</v>
      </c>
      <c r="G1486" s="185" t="s">
        <v>3785</v>
      </c>
      <c r="H1486" s="185" t="s">
        <v>3786</v>
      </c>
      <c r="I1486" s="189" t="s">
        <v>3787</v>
      </c>
      <c r="J1486" s="185" t="s">
        <v>3788</v>
      </c>
      <c r="K1486" s="185" t="s">
        <v>3789</v>
      </c>
      <c r="L1486" s="137"/>
      <c r="M1486" s="138"/>
      <c r="N1486" s="138"/>
      <c r="O1486" s="138"/>
      <c r="P1486" s="138"/>
      <c r="Q1486" s="138"/>
      <c r="R1486" s="138"/>
      <c r="S1486" s="138"/>
      <c r="T1486" s="138"/>
      <c r="U1486" s="138"/>
      <c r="V1486" s="138"/>
      <c r="W1486" s="138"/>
    </row>
    <row r="1487" spans="1:23" s="25" customFormat="1" ht="112.5">
      <c r="A1487" s="182">
        <v>1486</v>
      </c>
      <c r="B1487" s="185" t="s">
        <v>3639</v>
      </c>
      <c r="C1487" s="199" t="s">
        <v>2162</v>
      </c>
      <c r="D1487" s="187" t="s">
        <v>434</v>
      </c>
      <c r="E1487" s="185"/>
      <c r="F1487" s="185" t="s">
        <v>6173</v>
      </c>
      <c r="G1487" s="185" t="s">
        <v>6174</v>
      </c>
      <c r="H1487" s="185" t="s">
        <v>3640</v>
      </c>
      <c r="I1487" s="189" t="s">
        <v>6175</v>
      </c>
      <c r="J1487" s="185" t="s">
        <v>6176</v>
      </c>
      <c r="K1487" s="185"/>
      <c r="L1487" s="137"/>
      <c r="M1487" s="138"/>
      <c r="N1487" s="138"/>
      <c r="O1487" s="138"/>
      <c r="P1487" s="138"/>
      <c r="Q1487" s="138"/>
      <c r="R1487" s="138"/>
      <c r="S1487" s="138"/>
      <c r="T1487" s="138"/>
      <c r="U1487" s="138"/>
      <c r="V1487" s="138"/>
      <c r="W1487" s="138"/>
    </row>
    <row r="1488" spans="1:23" s="25" customFormat="1" ht="45">
      <c r="A1488" s="182">
        <v>1487</v>
      </c>
      <c r="B1488" s="185" t="s">
        <v>3639</v>
      </c>
      <c r="C1488" s="186" t="s">
        <v>2162</v>
      </c>
      <c r="D1488" s="187" t="s">
        <v>473</v>
      </c>
      <c r="E1488" s="185" t="s">
        <v>6693</v>
      </c>
      <c r="F1488" s="185" t="s">
        <v>6616</v>
      </c>
      <c r="G1488" s="185" t="s">
        <v>3790</v>
      </c>
      <c r="H1488" s="185" t="s">
        <v>3791</v>
      </c>
      <c r="I1488" s="189" t="s">
        <v>3792</v>
      </c>
      <c r="J1488" s="185" t="s">
        <v>3793</v>
      </c>
      <c r="K1488" s="185" t="s">
        <v>3794</v>
      </c>
      <c r="L1488" s="126"/>
      <c r="M1488" s="125"/>
      <c r="N1488" s="125"/>
      <c r="O1488" s="125"/>
      <c r="P1488" s="125"/>
      <c r="Q1488" s="125"/>
      <c r="R1488" s="125"/>
      <c r="S1488" s="125"/>
      <c r="T1488" s="125"/>
      <c r="U1488" s="125"/>
      <c r="V1488" s="125"/>
      <c r="W1488" s="125"/>
    </row>
    <row r="1489" spans="1:23" s="25" customFormat="1" ht="56.25">
      <c r="A1489" s="182">
        <v>1488</v>
      </c>
      <c r="B1489" s="221" t="s">
        <v>3796</v>
      </c>
      <c r="C1489" s="246" t="s">
        <v>2167</v>
      </c>
      <c r="D1489" s="247" t="s">
        <v>11</v>
      </c>
      <c r="E1489" s="221"/>
      <c r="F1489" s="221" t="s">
        <v>3797</v>
      </c>
      <c r="G1489" s="221" t="s">
        <v>3798</v>
      </c>
      <c r="H1489" s="221" t="s">
        <v>3799</v>
      </c>
      <c r="I1489" s="189" t="s">
        <v>6159</v>
      </c>
      <c r="J1489" s="221" t="s">
        <v>3801</v>
      </c>
      <c r="K1489" s="221"/>
      <c r="L1489" s="23"/>
      <c r="M1489" s="24"/>
      <c r="N1489" s="24"/>
      <c r="O1489" s="24"/>
      <c r="P1489" s="24"/>
      <c r="Q1489" s="24"/>
      <c r="R1489" s="24"/>
      <c r="S1489" s="24"/>
      <c r="T1489" s="24"/>
      <c r="U1489" s="24"/>
      <c r="V1489" s="24"/>
      <c r="W1489" s="24"/>
    </row>
    <row r="1490" spans="1:23" s="25" customFormat="1" ht="45">
      <c r="A1490" s="182">
        <v>1489</v>
      </c>
      <c r="B1490" s="185" t="s">
        <v>3796</v>
      </c>
      <c r="C1490" s="186" t="s">
        <v>2167</v>
      </c>
      <c r="D1490" s="187" t="s">
        <v>16</v>
      </c>
      <c r="E1490" s="185" t="s">
        <v>6693</v>
      </c>
      <c r="F1490" s="185" t="s">
        <v>3802</v>
      </c>
      <c r="G1490" s="185" t="s">
        <v>3803</v>
      </c>
      <c r="H1490" s="248" t="s">
        <v>3804</v>
      </c>
      <c r="I1490" s="189" t="s">
        <v>3804</v>
      </c>
      <c r="J1490" s="185" t="s">
        <v>3805</v>
      </c>
      <c r="K1490" s="185" t="s">
        <v>3806</v>
      </c>
      <c r="L1490" s="126"/>
      <c r="M1490" s="125"/>
      <c r="N1490" s="125"/>
      <c r="O1490" s="125"/>
      <c r="P1490" s="125"/>
      <c r="Q1490" s="125"/>
      <c r="R1490" s="125"/>
      <c r="S1490" s="125"/>
      <c r="T1490" s="125"/>
      <c r="U1490" s="125"/>
      <c r="V1490" s="125"/>
      <c r="W1490" s="125"/>
    </row>
    <row r="1491" spans="1:23" s="25" customFormat="1" ht="33.75">
      <c r="A1491" s="182">
        <v>1490</v>
      </c>
      <c r="B1491" s="185" t="s">
        <v>3796</v>
      </c>
      <c r="C1491" s="186" t="s">
        <v>2167</v>
      </c>
      <c r="D1491" s="187" t="s">
        <v>22</v>
      </c>
      <c r="E1491" s="185"/>
      <c r="F1491" s="185" t="s">
        <v>3807</v>
      </c>
      <c r="G1491" s="185" t="s">
        <v>3808</v>
      </c>
      <c r="H1491" s="185" t="s">
        <v>3809</v>
      </c>
      <c r="I1491" s="189" t="s">
        <v>3810</v>
      </c>
      <c r="J1491" s="185" t="s">
        <v>3811</v>
      </c>
      <c r="K1491" s="185"/>
      <c r="L1491" s="126"/>
      <c r="M1491" s="125"/>
      <c r="N1491" s="125"/>
      <c r="O1491" s="125"/>
      <c r="P1491" s="125"/>
      <c r="Q1491" s="125"/>
      <c r="R1491" s="125"/>
      <c r="S1491" s="125"/>
      <c r="T1491" s="125"/>
      <c r="U1491" s="125"/>
      <c r="V1491" s="125"/>
      <c r="W1491" s="125"/>
    </row>
    <row r="1492" spans="1:23" s="25" customFormat="1" ht="213.75">
      <c r="A1492" s="182">
        <v>1491</v>
      </c>
      <c r="B1492" s="185" t="s">
        <v>3796</v>
      </c>
      <c r="C1492" s="199" t="s">
        <v>2167</v>
      </c>
      <c r="D1492" s="187" t="s">
        <v>29</v>
      </c>
      <c r="E1492" s="185"/>
      <c r="F1492" s="185" t="s">
        <v>3812</v>
      </c>
      <c r="G1492" s="185" t="s">
        <v>3813</v>
      </c>
      <c r="H1492" s="185" t="s">
        <v>3814</v>
      </c>
      <c r="I1492" s="189" t="s">
        <v>3815</v>
      </c>
      <c r="J1492" s="185" t="s">
        <v>3816</v>
      </c>
      <c r="K1492" s="185" t="s">
        <v>3817</v>
      </c>
      <c r="L1492" s="144"/>
      <c r="M1492" s="138"/>
      <c r="N1492" s="138"/>
      <c r="O1492" s="138"/>
      <c r="P1492" s="138"/>
      <c r="Q1492" s="138"/>
      <c r="R1492" s="138"/>
      <c r="S1492" s="138"/>
      <c r="T1492" s="138"/>
      <c r="U1492" s="138"/>
      <c r="V1492" s="138"/>
      <c r="W1492" s="138"/>
    </row>
    <row r="1493" spans="1:23" s="25" customFormat="1" ht="67.5">
      <c r="A1493" s="182">
        <v>1492</v>
      </c>
      <c r="B1493" s="185" t="s">
        <v>3796</v>
      </c>
      <c r="C1493" s="186" t="s">
        <v>2167</v>
      </c>
      <c r="D1493" s="187" t="s">
        <v>32</v>
      </c>
      <c r="E1493" s="185"/>
      <c r="F1493" s="185" t="s">
        <v>6617</v>
      </c>
      <c r="G1493" s="185" t="s">
        <v>3818</v>
      </c>
      <c r="H1493" s="185" t="s">
        <v>3819</v>
      </c>
      <c r="I1493" s="189" t="s">
        <v>3820</v>
      </c>
      <c r="J1493" s="185" t="s">
        <v>3821</v>
      </c>
      <c r="K1493" s="185" t="s">
        <v>3822</v>
      </c>
      <c r="L1493" s="126"/>
      <c r="M1493" s="125"/>
      <c r="N1493" s="125"/>
      <c r="O1493" s="125"/>
      <c r="P1493" s="125"/>
      <c r="Q1493" s="125"/>
      <c r="R1493" s="125"/>
      <c r="S1493" s="125"/>
      <c r="T1493" s="125"/>
      <c r="U1493" s="125"/>
      <c r="V1493" s="125"/>
      <c r="W1493" s="125"/>
    </row>
    <row r="1494" spans="1:23" s="25" customFormat="1" ht="90">
      <c r="A1494" s="182">
        <v>1493</v>
      </c>
      <c r="B1494" s="185" t="s">
        <v>3796</v>
      </c>
      <c r="C1494" s="186" t="s">
        <v>2167</v>
      </c>
      <c r="D1494" s="187" t="s">
        <v>72</v>
      </c>
      <c r="E1494" s="185"/>
      <c r="F1494" s="191" t="s">
        <v>6618</v>
      </c>
      <c r="G1494" s="191"/>
      <c r="H1494" s="191"/>
      <c r="I1494" s="194"/>
      <c r="J1494" s="191"/>
      <c r="K1494" s="191" t="s">
        <v>89</v>
      </c>
      <c r="L1494" s="126"/>
      <c r="M1494" s="125"/>
      <c r="N1494" s="125"/>
      <c r="O1494" s="125"/>
      <c r="P1494" s="125"/>
      <c r="Q1494" s="125"/>
      <c r="R1494" s="125"/>
      <c r="S1494" s="125"/>
      <c r="T1494" s="125"/>
      <c r="U1494" s="125"/>
      <c r="V1494" s="125"/>
      <c r="W1494" s="125"/>
    </row>
    <row r="1495" spans="1:23" s="25" customFormat="1" ht="45">
      <c r="A1495" s="182">
        <v>1494</v>
      </c>
      <c r="B1495" s="185" t="s">
        <v>3796</v>
      </c>
      <c r="C1495" s="186" t="s">
        <v>2167</v>
      </c>
      <c r="D1495" s="187" t="s">
        <v>37</v>
      </c>
      <c r="E1495" s="185"/>
      <c r="F1495" s="185" t="s">
        <v>3823</v>
      </c>
      <c r="G1495" s="185" t="s">
        <v>3824</v>
      </c>
      <c r="H1495" s="185" t="s">
        <v>3825</v>
      </c>
      <c r="I1495" s="189" t="s">
        <v>3826</v>
      </c>
      <c r="J1495" s="185" t="s">
        <v>3827</v>
      </c>
      <c r="K1495" s="185"/>
      <c r="L1495" s="126"/>
      <c r="M1495" s="125"/>
      <c r="N1495" s="125"/>
      <c r="O1495" s="125"/>
      <c r="P1495" s="125"/>
      <c r="Q1495" s="125"/>
      <c r="R1495" s="125"/>
      <c r="S1495" s="125"/>
      <c r="T1495" s="125"/>
      <c r="U1495" s="125"/>
      <c r="V1495" s="125"/>
      <c r="W1495" s="125"/>
    </row>
    <row r="1496" spans="1:23" s="25" customFormat="1" ht="56.25">
      <c r="A1496" s="182">
        <v>1495</v>
      </c>
      <c r="B1496" s="185" t="s">
        <v>3796</v>
      </c>
      <c r="C1496" s="186" t="s">
        <v>2167</v>
      </c>
      <c r="D1496" s="187" t="s">
        <v>41</v>
      </c>
      <c r="E1496" s="185"/>
      <c r="F1496" s="185" t="s">
        <v>3828</v>
      </c>
      <c r="G1496" s="185" t="s">
        <v>3829</v>
      </c>
      <c r="H1496" s="185" t="s">
        <v>3830</v>
      </c>
      <c r="I1496" s="189" t="str">
        <f>HYPERLINK("mailto:elena-nagovie@rambler.ru","elena-nagovie@rambler.ru ")</f>
        <v xml:space="preserve">elena-nagovie@rambler.ru </v>
      </c>
      <c r="J1496" s="185" t="s">
        <v>3831</v>
      </c>
      <c r="K1496" s="185"/>
      <c r="L1496" s="126"/>
      <c r="M1496" s="125"/>
      <c r="N1496" s="125"/>
      <c r="O1496" s="125"/>
      <c r="P1496" s="125"/>
      <c r="Q1496" s="125"/>
      <c r="R1496" s="125"/>
      <c r="S1496" s="125"/>
      <c r="T1496" s="125"/>
      <c r="U1496" s="125"/>
      <c r="V1496" s="125"/>
      <c r="W1496" s="125"/>
    </row>
    <row r="1497" spans="1:23" s="25" customFormat="1" ht="56.25">
      <c r="A1497" s="182">
        <v>1496</v>
      </c>
      <c r="B1497" s="185" t="s">
        <v>3796</v>
      </c>
      <c r="C1497" s="186" t="s">
        <v>2167</v>
      </c>
      <c r="D1497" s="187" t="s">
        <v>88</v>
      </c>
      <c r="E1497" s="185"/>
      <c r="F1497" s="185" t="s">
        <v>3832</v>
      </c>
      <c r="G1497" s="185" t="s">
        <v>3833</v>
      </c>
      <c r="H1497" s="185" t="s">
        <v>3834</v>
      </c>
      <c r="I1497" s="189" t="str">
        <f>HYPERLINK("mailto:irinka14.08@mail.ru","irinka14.08@mail.ru")</f>
        <v>irinka14.08@mail.ru</v>
      </c>
      <c r="J1497" s="185" t="s">
        <v>3835</v>
      </c>
      <c r="K1497" s="185"/>
      <c r="L1497" s="126"/>
      <c r="M1497" s="125"/>
      <c r="N1497" s="125"/>
      <c r="O1497" s="125"/>
      <c r="P1497" s="125"/>
      <c r="Q1497" s="125"/>
      <c r="R1497" s="125"/>
      <c r="S1497" s="125"/>
      <c r="T1497" s="125"/>
      <c r="U1497" s="125"/>
      <c r="V1497" s="125"/>
      <c r="W1497" s="125"/>
    </row>
    <row r="1498" spans="1:23" s="25" customFormat="1" ht="56.25">
      <c r="A1498" s="182">
        <v>1497</v>
      </c>
      <c r="B1498" s="185" t="s">
        <v>3796</v>
      </c>
      <c r="C1498" s="186" t="s">
        <v>2167</v>
      </c>
      <c r="D1498" s="187" t="s">
        <v>217</v>
      </c>
      <c r="E1498" s="185" t="s">
        <v>6693</v>
      </c>
      <c r="F1498" s="191" t="s">
        <v>3836</v>
      </c>
      <c r="G1498" s="191"/>
      <c r="H1498" s="191"/>
      <c r="I1498" s="194"/>
      <c r="J1498" s="185"/>
      <c r="K1498" s="191" t="s">
        <v>89</v>
      </c>
      <c r="L1498" s="126"/>
      <c r="M1498" s="125"/>
      <c r="N1498" s="125"/>
      <c r="O1498" s="125"/>
      <c r="P1498" s="125"/>
      <c r="Q1498" s="125"/>
      <c r="R1498" s="125"/>
      <c r="S1498" s="125"/>
      <c r="T1498" s="125"/>
      <c r="U1498" s="125"/>
      <c r="V1498" s="125"/>
      <c r="W1498" s="125"/>
    </row>
    <row r="1499" spans="1:23" s="25" customFormat="1" ht="33.75">
      <c r="A1499" s="182">
        <v>1498</v>
      </c>
      <c r="B1499" s="185" t="s">
        <v>3796</v>
      </c>
      <c r="C1499" s="186" t="s">
        <v>2167</v>
      </c>
      <c r="D1499" s="187" t="s">
        <v>223</v>
      </c>
      <c r="E1499" s="185"/>
      <c r="F1499" s="185" t="s">
        <v>3837</v>
      </c>
      <c r="G1499" s="185" t="s">
        <v>3838</v>
      </c>
      <c r="H1499" s="185" t="s">
        <v>3839</v>
      </c>
      <c r="I1499" s="189" t="s">
        <v>3840</v>
      </c>
      <c r="J1499" s="185" t="s">
        <v>3841</v>
      </c>
      <c r="K1499" s="185"/>
      <c r="L1499" s="126"/>
      <c r="M1499" s="125"/>
      <c r="N1499" s="125"/>
      <c r="O1499" s="125"/>
      <c r="P1499" s="125"/>
      <c r="Q1499" s="125"/>
      <c r="R1499" s="125"/>
      <c r="S1499" s="125"/>
      <c r="T1499" s="125"/>
      <c r="U1499" s="125"/>
      <c r="V1499" s="125"/>
      <c r="W1499" s="125"/>
    </row>
    <row r="1500" spans="1:23" s="25" customFormat="1" ht="45">
      <c r="A1500" s="182">
        <v>1499</v>
      </c>
      <c r="B1500" s="185" t="s">
        <v>3796</v>
      </c>
      <c r="C1500" s="186" t="s">
        <v>2167</v>
      </c>
      <c r="D1500" s="187" t="s">
        <v>229</v>
      </c>
      <c r="E1500" s="185"/>
      <c r="F1500" s="185" t="s">
        <v>3842</v>
      </c>
      <c r="G1500" s="185" t="s">
        <v>3843</v>
      </c>
      <c r="H1500" s="185" t="s">
        <v>3844</v>
      </c>
      <c r="I1500" s="189" t="s">
        <v>3845</v>
      </c>
      <c r="J1500" s="185" t="s">
        <v>3846</v>
      </c>
      <c r="K1500" s="185" t="s">
        <v>3847</v>
      </c>
      <c r="L1500" s="126"/>
      <c r="M1500" s="125"/>
      <c r="N1500" s="125"/>
      <c r="O1500" s="125"/>
      <c r="P1500" s="125"/>
      <c r="Q1500" s="125"/>
      <c r="R1500" s="125"/>
      <c r="S1500" s="125"/>
      <c r="T1500" s="125"/>
      <c r="U1500" s="125"/>
      <c r="V1500" s="125"/>
      <c r="W1500" s="125"/>
    </row>
    <row r="1501" spans="1:23" s="25" customFormat="1" ht="56.25">
      <c r="A1501" s="182">
        <v>1500</v>
      </c>
      <c r="B1501" s="185" t="s">
        <v>3796</v>
      </c>
      <c r="C1501" s="186" t="s">
        <v>2167</v>
      </c>
      <c r="D1501" s="187" t="s">
        <v>235</v>
      </c>
      <c r="E1501" s="185" t="s">
        <v>6693</v>
      </c>
      <c r="F1501" s="185" t="s">
        <v>3848</v>
      </c>
      <c r="G1501" s="185" t="s">
        <v>3849</v>
      </c>
      <c r="H1501" s="185" t="s">
        <v>3850</v>
      </c>
      <c r="I1501" s="189" t="s">
        <v>3851</v>
      </c>
      <c r="J1501" s="185" t="s">
        <v>3852</v>
      </c>
      <c r="K1501" s="185" t="s">
        <v>3853</v>
      </c>
      <c r="L1501" s="126"/>
      <c r="M1501" s="125"/>
      <c r="N1501" s="125"/>
      <c r="O1501" s="125"/>
      <c r="P1501" s="125"/>
      <c r="Q1501" s="125"/>
      <c r="R1501" s="125"/>
      <c r="S1501" s="125"/>
      <c r="T1501" s="125"/>
      <c r="U1501" s="125"/>
      <c r="V1501" s="125"/>
      <c r="W1501" s="125"/>
    </row>
    <row r="1502" spans="1:23" s="25" customFormat="1" ht="45">
      <c r="A1502" s="182">
        <v>1501</v>
      </c>
      <c r="B1502" s="185" t="s">
        <v>3796</v>
      </c>
      <c r="C1502" s="186" t="s">
        <v>2167</v>
      </c>
      <c r="D1502" s="187" t="s">
        <v>241</v>
      </c>
      <c r="E1502" s="185"/>
      <c r="F1502" s="185" t="s">
        <v>3854</v>
      </c>
      <c r="G1502" s="185" t="s">
        <v>3855</v>
      </c>
      <c r="H1502" s="185" t="s">
        <v>3856</v>
      </c>
      <c r="I1502" s="189" t="s">
        <v>3857</v>
      </c>
      <c r="J1502" s="185" t="s">
        <v>3858</v>
      </c>
      <c r="K1502" s="185" t="s">
        <v>3859</v>
      </c>
      <c r="L1502" s="124"/>
      <c r="M1502" s="125"/>
      <c r="N1502" s="125"/>
      <c r="O1502" s="125"/>
      <c r="P1502" s="125"/>
      <c r="Q1502" s="125"/>
      <c r="R1502" s="125"/>
      <c r="S1502" s="125"/>
      <c r="T1502" s="125"/>
      <c r="U1502" s="125"/>
      <c r="V1502" s="125"/>
      <c r="W1502" s="125"/>
    </row>
    <row r="1503" spans="1:23" s="25" customFormat="1" ht="33.75">
      <c r="A1503" s="182">
        <v>1502</v>
      </c>
      <c r="B1503" s="185" t="s">
        <v>3796</v>
      </c>
      <c r="C1503" s="186" t="s">
        <v>2167</v>
      </c>
      <c r="D1503" s="187" t="s">
        <v>247</v>
      </c>
      <c r="E1503" s="185"/>
      <c r="F1503" s="185" t="s">
        <v>3860</v>
      </c>
      <c r="G1503" s="185" t="s">
        <v>3861</v>
      </c>
      <c r="H1503" s="185" t="s">
        <v>3862</v>
      </c>
      <c r="I1503" s="189" t="s">
        <v>3863</v>
      </c>
      <c r="J1503" s="185" t="s">
        <v>3864</v>
      </c>
      <c r="K1503" s="185"/>
      <c r="L1503" s="124"/>
      <c r="M1503" s="125"/>
      <c r="N1503" s="125"/>
      <c r="O1503" s="125"/>
      <c r="P1503" s="125"/>
      <c r="Q1503" s="125"/>
      <c r="R1503" s="125"/>
      <c r="S1503" s="125"/>
      <c r="T1503" s="125"/>
      <c r="U1503" s="125"/>
      <c r="V1503" s="125"/>
      <c r="W1503" s="125"/>
    </row>
    <row r="1504" spans="1:23" s="25" customFormat="1" ht="45">
      <c r="A1504" s="182">
        <v>1503</v>
      </c>
      <c r="B1504" s="185" t="s">
        <v>3796</v>
      </c>
      <c r="C1504" s="199" t="s">
        <v>2167</v>
      </c>
      <c r="D1504" s="187" t="s">
        <v>277</v>
      </c>
      <c r="E1504" s="185"/>
      <c r="F1504" s="185" t="s">
        <v>6619</v>
      </c>
      <c r="G1504" s="185" t="s">
        <v>3865</v>
      </c>
      <c r="H1504" s="185" t="s">
        <v>3866</v>
      </c>
      <c r="I1504" s="189" t="s">
        <v>6157</v>
      </c>
      <c r="J1504" s="185" t="s">
        <v>3868</v>
      </c>
      <c r="K1504" s="185" t="s">
        <v>3869</v>
      </c>
      <c r="L1504" s="137"/>
      <c r="M1504" s="138"/>
      <c r="N1504" s="138"/>
      <c r="O1504" s="138"/>
      <c r="P1504" s="138"/>
      <c r="Q1504" s="138"/>
      <c r="R1504" s="138"/>
      <c r="S1504" s="138"/>
      <c r="T1504" s="138"/>
      <c r="U1504" s="138"/>
      <c r="V1504" s="138"/>
      <c r="W1504" s="138"/>
    </row>
    <row r="1505" spans="1:23" s="25" customFormat="1" ht="78.75">
      <c r="A1505" s="182">
        <v>1504</v>
      </c>
      <c r="B1505" s="185" t="s">
        <v>3796</v>
      </c>
      <c r="C1505" s="199" t="s">
        <v>2167</v>
      </c>
      <c r="D1505" s="187" t="s">
        <v>283</v>
      </c>
      <c r="E1505" s="185"/>
      <c r="F1505" s="185" t="s">
        <v>6620</v>
      </c>
      <c r="G1505" s="185" t="s">
        <v>3870</v>
      </c>
      <c r="H1505" s="185" t="s">
        <v>3871</v>
      </c>
      <c r="I1505" s="190" t="s">
        <v>6038</v>
      </c>
      <c r="J1505" s="185" t="s">
        <v>6621</v>
      </c>
      <c r="K1505" s="185" t="s">
        <v>3872</v>
      </c>
      <c r="L1505" s="144"/>
      <c r="M1505" s="138"/>
      <c r="N1505" s="138"/>
      <c r="O1505" s="138"/>
      <c r="P1505" s="138"/>
      <c r="Q1505" s="138"/>
      <c r="R1505" s="138"/>
      <c r="S1505" s="138"/>
      <c r="T1505" s="138"/>
      <c r="U1505" s="138"/>
      <c r="V1505" s="138"/>
      <c r="W1505" s="138"/>
    </row>
    <row r="1506" spans="1:23" s="25" customFormat="1" ht="56.25">
      <c r="A1506" s="182">
        <v>1505</v>
      </c>
      <c r="B1506" s="185" t="s">
        <v>3796</v>
      </c>
      <c r="C1506" s="199" t="s">
        <v>2167</v>
      </c>
      <c r="D1506" s="187" t="s">
        <v>10</v>
      </c>
      <c r="E1506" s="185"/>
      <c r="F1506" s="185" t="s">
        <v>3873</v>
      </c>
      <c r="G1506" s="185" t="s">
        <v>3874</v>
      </c>
      <c r="H1506" s="185" t="s">
        <v>3875</v>
      </c>
      <c r="I1506" s="189" t="s">
        <v>3876</v>
      </c>
      <c r="J1506" s="185" t="s">
        <v>3877</v>
      </c>
      <c r="K1506" s="185"/>
      <c r="L1506" s="144"/>
      <c r="M1506" s="138"/>
      <c r="N1506" s="138"/>
      <c r="O1506" s="138"/>
      <c r="P1506" s="138"/>
      <c r="Q1506" s="138"/>
      <c r="R1506" s="138"/>
      <c r="S1506" s="138"/>
      <c r="T1506" s="138"/>
      <c r="U1506" s="138"/>
      <c r="V1506" s="138"/>
      <c r="W1506" s="138"/>
    </row>
    <row r="1507" spans="1:23" s="25" customFormat="1" ht="56.25">
      <c r="A1507" s="182">
        <v>1506</v>
      </c>
      <c r="B1507" s="185" t="s">
        <v>3796</v>
      </c>
      <c r="C1507" s="199" t="s">
        <v>2167</v>
      </c>
      <c r="D1507" s="187" t="s">
        <v>294</v>
      </c>
      <c r="E1507" s="185"/>
      <c r="F1507" s="185" t="s">
        <v>3878</v>
      </c>
      <c r="G1507" s="185" t="s">
        <v>3879</v>
      </c>
      <c r="H1507" s="185" t="s">
        <v>3880</v>
      </c>
      <c r="I1507" s="189" t="s">
        <v>3881</v>
      </c>
      <c r="J1507" s="185" t="s">
        <v>3882</v>
      </c>
      <c r="K1507" s="185"/>
      <c r="L1507" s="144"/>
      <c r="M1507" s="138"/>
      <c r="N1507" s="138"/>
      <c r="O1507" s="138"/>
      <c r="P1507" s="138"/>
      <c r="Q1507" s="138"/>
      <c r="R1507" s="138"/>
      <c r="S1507" s="138"/>
      <c r="T1507" s="138"/>
      <c r="U1507" s="138"/>
      <c r="V1507" s="138"/>
      <c r="W1507" s="138"/>
    </row>
    <row r="1508" spans="1:23" s="25" customFormat="1" ht="45">
      <c r="A1508" s="182">
        <v>1507</v>
      </c>
      <c r="B1508" s="185" t="s">
        <v>3796</v>
      </c>
      <c r="C1508" s="199" t="s">
        <v>2167</v>
      </c>
      <c r="D1508" s="187" t="s">
        <v>300</v>
      </c>
      <c r="E1508" s="185"/>
      <c r="F1508" s="185" t="s">
        <v>3883</v>
      </c>
      <c r="G1508" s="185" t="s">
        <v>3884</v>
      </c>
      <c r="H1508" s="185" t="s">
        <v>3885</v>
      </c>
      <c r="I1508" s="189" t="s">
        <v>3886</v>
      </c>
      <c r="J1508" s="185" t="s">
        <v>3887</v>
      </c>
      <c r="K1508" s="185"/>
      <c r="L1508" s="144"/>
      <c r="M1508" s="138"/>
      <c r="N1508" s="138"/>
      <c r="O1508" s="138"/>
      <c r="P1508" s="138"/>
      <c r="Q1508" s="138"/>
      <c r="R1508" s="138"/>
      <c r="S1508" s="138"/>
      <c r="T1508" s="138"/>
      <c r="U1508" s="138"/>
      <c r="V1508" s="138"/>
      <c r="W1508" s="138"/>
    </row>
    <row r="1509" spans="1:23" s="25" customFormat="1" ht="45">
      <c r="A1509" s="182">
        <v>1508</v>
      </c>
      <c r="B1509" s="185" t="s">
        <v>3796</v>
      </c>
      <c r="C1509" s="199" t="s">
        <v>2167</v>
      </c>
      <c r="D1509" s="187" t="s">
        <v>307</v>
      </c>
      <c r="E1509" s="185"/>
      <c r="F1509" s="185" t="s">
        <v>3888</v>
      </c>
      <c r="G1509" s="185" t="s">
        <v>3889</v>
      </c>
      <c r="H1509" s="185" t="s">
        <v>3890</v>
      </c>
      <c r="I1509" s="189" t="s">
        <v>3891</v>
      </c>
      <c r="J1509" s="185" t="s">
        <v>6039</v>
      </c>
      <c r="K1509" s="185" t="s">
        <v>3892</v>
      </c>
      <c r="L1509" s="152"/>
      <c r="M1509" s="153"/>
      <c r="N1509" s="153"/>
      <c r="O1509" s="153"/>
      <c r="P1509" s="153"/>
      <c r="Q1509" s="153"/>
      <c r="R1509" s="153"/>
      <c r="S1509" s="153"/>
      <c r="T1509" s="153"/>
      <c r="U1509" s="153"/>
      <c r="V1509" s="153"/>
      <c r="W1509" s="153"/>
    </row>
    <row r="1510" spans="1:23" s="25" customFormat="1" ht="45">
      <c r="A1510" s="182">
        <v>1509</v>
      </c>
      <c r="B1510" s="185" t="s">
        <v>3796</v>
      </c>
      <c r="C1510" s="199" t="s">
        <v>2167</v>
      </c>
      <c r="D1510" s="187" t="s">
        <v>313</v>
      </c>
      <c r="E1510" s="185"/>
      <c r="F1510" s="185" t="s">
        <v>3893</v>
      </c>
      <c r="G1510" s="185" t="s">
        <v>3894</v>
      </c>
      <c r="H1510" s="185" t="s">
        <v>3895</v>
      </c>
      <c r="I1510" s="189" t="s">
        <v>3896</v>
      </c>
      <c r="J1510" s="185" t="s">
        <v>3897</v>
      </c>
      <c r="K1510" s="185"/>
      <c r="L1510" s="152"/>
      <c r="M1510" s="153"/>
      <c r="N1510" s="153"/>
      <c r="O1510" s="153"/>
      <c r="P1510" s="153"/>
      <c r="Q1510" s="153"/>
      <c r="R1510" s="153"/>
      <c r="S1510" s="153"/>
      <c r="T1510" s="153"/>
      <c r="U1510" s="153"/>
      <c r="V1510" s="153"/>
      <c r="W1510" s="153"/>
    </row>
    <row r="1511" spans="1:23" s="25" customFormat="1" ht="45">
      <c r="A1511" s="182">
        <v>1510</v>
      </c>
      <c r="B1511" s="185" t="s">
        <v>3796</v>
      </c>
      <c r="C1511" s="199" t="s">
        <v>2167</v>
      </c>
      <c r="D1511" s="187" t="s">
        <v>319</v>
      </c>
      <c r="E1511" s="185"/>
      <c r="F1511" s="185" t="s">
        <v>3898</v>
      </c>
      <c r="G1511" s="185" t="s">
        <v>3899</v>
      </c>
      <c r="H1511" s="185" t="s">
        <v>3900</v>
      </c>
      <c r="I1511" s="189" t="s">
        <v>3901</v>
      </c>
      <c r="J1511" s="185" t="s">
        <v>3902</v>
      </c>
      <c r="K1511" s="185"/>
      <c r="L1511" s="152"/>
      <c r="M1511" s="153"/>
      <c r="N1511" s="153"/>
      <c r="O1511" s="153"/>
      <c r="P1511" s="153"/>
      <c r="Q1511" s="153"/>
      <c r="R1511" s="153"/>
      <c r="S1511" s="153"/>
      <c r="T1511" s="153"/>
      <c r="U1511" s="153"/>
      <c r="V1511" s="153"/>
      <c r="W1511" s="153"/>
    </row>
    <row r="1512" spans="1:23" s="25" customFormat="1" ht="45">
      <c r="A1512" s="182">
        <v>1511</v>
      </c>
      <c r="B1512" s="185" t="s">
        <v>3796</v>
      </c>
      <c r="C1512" s="199" t="s">
        <v>2167</v>
      </c>
      <c r="D1512" s="187" t="s">
        <v>44</v>
      </c>
      <c r="E1512" s="185"/>
      <c r="F1512" s="185" t="s">
        <v>3903</v>
      </c>
      <c r="G1512" s="185" t="s">
        <v>3904</v>
      </c>
      <c r="H1512" s="185" t="s">
        <v>3905</v>
      </c>
      <c r="I1512" s="189" t="s">
        <v>3906</v>
      </c>
      <c r="J1512" s="185" t="s">
        <v>3907</v>
      </c>
      <c r="K1512" s="185"/>
      <c r="L1512" s="152"/>
      <c r="M1512" s="153"/>
      <c r="N1512" s="153"/>
      <c r="O1512" s="153"/>
      <c r="P1512" s="153"/>
      <c r="Q1512" s="153"/>
      <c r="R1512" s="153"/>
      <c r="S1512" s="153"/>
      <c r="T1512" s="153"/>
      <c r="U1512" s="153"/>
      <c r="V1512" s="153"/>
      <c r="W1512" s="153"/>
    </row>
    <row r="1513" spans="1:23" s="25" customFormat="1" ht="45">
      <c r="A1513" s="182">
        <v>1512</v>
      </c>
      <c r="B1513" s="185" t="s">
        <v>3796</v>
      </c>
      <c r="C1513" s="199" t="s">
        <v>2167</v>
      </c>
      <c r="D1513" s="187" t="s">
        <v>91</v>
      </c>
      <c r="E1513" s="185"/>
      <c r="F1513" s="185" t="s">
        <v>3908</v>
      </c>
      <c r="G1513" s="185" t="s">
        <v>3909</v>
      </c>
      <c r="H1513" s="185" t="s">
        <v>3910</v>
      </c>
      <c r="I1513" s="190" t="s">
        <v>6160</v>
      </c>
      <c r="J1513" s="185" t="s">
        <v>3912</v>
      </c>
      <c r="K1513" s="185"/>
      <c r="L1513" s="152"/>
      <c r="M1513" s="153"/>
      <c r="N1513" s="153"/>
      <c r="O1513" s="153"/>
      <c r="P1513" s="153"/>
      <c r="Q1513" s="153"/>
      <c r="R1513" s="153"/>
      <c r="S1513" s="153"/>
      <c r="T1513" s="153"/>
      <c r="U1513" s="153"/>
      <c r="V1513" s="153"/>
      <c r="W1513" s="153"/>
    </row>
    <row r="1514" spans="1:23" s="25" customFormat="1" ht="45">
      <c r="A1514" s="182">
        <v>1513</v>
      </c>
      <c r="B1514" s="185" t="s">
        <v>3796</v>
      </c>
      <c r="C1514" s="199" t="s">
        <v>2167</v>
      </c>
      <c r="D1514" s="187" t="s">
        <v>124</v>
      </c>
      <c r="E1514" s="185"/>
      <c r="F1514" s="185" t="s">
        <v>3913</v>
      </c>
      <c r="G1514" s="185" t="s">
        <v>3914</v>
      </c>
      <c r="H1514" s="185" t="s">
        <v>3915</v>
      </c>
      <c r="I1514" s="189" t="s">
        <v>3916</v>
      </c>
      <c r="J1514" s="185" t="s">
        <v>3917</v>
      </c>
      <c r="K1514" s="185"/>
      <c r="L1514" s="152"/>
      <c r="M1514" s="153"/>
      <c r="N1514" s="153"/>
      <c r="O1514" s="153"/>
      <c r="P1514" s="153"/>
      <c r="Q1514" s="153"/>
      <c r="R1514" s="153"/>
      <c r="S1514" s="153"/>
      <c r="T1514" s="153"/>
      <c r="U1514" s="153"/>
      <c r="V1514" s="153"/>
      <c r="W1514" s="153"/>
    </row>
    <row r="1515" spans="1:23" s="25" customFormat="1" ht="45">
      <c r="A1515" s="182">
        <v>1514</v>
      </c>
      <c r="B1515" s="185" t="s">
        <v>3796</v>
      </c>
      <c r="C1515" s="199" t="s">
        <v>2167</v>
      </c>
      <c r="D1515" s="187" t="s">
        <v>141</v>
      </c>
      <c r="E1515" s="185"/>
      <c r="F1515" s="185" t="s">
        <v>6622</v>
      </c>
      <c r="G1515" s="185" t="s">
        <v>3918</v>
      </c>
      <c r="H1515" s="185" t="s">
        <v>3919</v>
      </c>
      <c r="I1515" s="189" t="s">
        <v>3920</v>
      </c>
      <c r="J1515" s="185" t="s">
        <v>3921</v>
      </c>
      <c r="K1515" s="185" t="s">
        <v>3922</v>
      </c>
      <c r="L1515" s="152"/>
      <c r="M1515" s="153"/>
      <c r="N1515" s="153"/>
      <c r="O1515" s="153"/>
      <c r="P1515" s="153"/>
      <c r="Q1515" s="153"/>
      <c r="R1515" s="153"/>
      <c r="S1515" s="153"/>
      <c r="T1515" s="153"/>
      <c r="U1515" s="153"/>
      <c r="V1515" s="153"/>
      <c r="W1515" s="153"/>
    </row>
    <row r="1516" spans="1:23" s="25" customFormat="1" ht="45">
      <c r="A1516" s="182">
        <v>1515</v>
      </c>
      <c r="B1516" s="185" t="s">
        <v>3796</v>
      </c>
      <c r="C1516" s="199" t="s">
        <v>2167</v>
      </c>
      <c r="D1516" s="187" t="s">
        <v>154</v>
      </c>
      <c r="E1516" s="185"/>
      <c r="F1516" s="185" t="s">
        <v>3923</v>
      </c>
      <c r="G1516" s="185" t="s">
        <v>3924</v>
      </c>
      <c r="H1516" s="185" t="s">
        <v>3925</v>
      </c>
      <c r="I1516" s="189" t="s">
        <v>3926</v>
      </c>
      <c r="J1516" s="185" t="s">
        <v>3927</v>
      </c>
      <c r="K1516" s="185"/>
      <c r="L1516" s="152"/>
      <c r="M1516" s="153"/>
      <c r="N1516" s="153"/>
      <c r="O1516" s="153"/>
      <c r="P1516" s="153"/>
      <c r="Q1516" s="153"/>
      <c r="R1516" s="153"/>
      <c r="S1516" s="153"/>
      <c r="T1516" s="153"/>
      <c r="U1516" s="153"/>
      <c r="V1516" s="153"/>
      <c r="W1516" s="153"/>
    </row>
    <row r="1517" spans="1:23" s="25" customFormat="1" ht="33.75">
      <c r="A1517" s="182">
        <v>1516</v>
      </c>
      <c r="B1517" s="185" t="s">
        <v>3796</v>
      </c>
      <c r="C1517" s="199" t="s">
        <v>2167</v>
      </c>
      <c r="D1517" s="187" t="s">
        <v>170</v>
      </c>
      <c r="E1517" s="185"/>
      <c r="F1517" s="185" t="s">
        <v>6623</v>
      </c>
      <c r="G1517" s="185" t="s">
        <v>3928</v>
      </c>
      <c r="H1517" s="185" t="s">
        <v>3929</v>
      </c>
      <c r="I1517" s="189" t="s">
        <v>3930</v>
      </c>
      <c r="J1517" s="185" t="s">
        <v>3931</v>
      </c>
      <c r="K1517" s="185" t="s">
        <v>3932</v>
      </c>
      <c r="L1517" s="152"/>
      <c r="M1517" s="153"/>
      <c r="N1517" s="153"/>
      <c r="O1517" s="153"/>
      <c r="P1517" s="153"/>
      <c r="Q1517" s="153"/>
      <c r="R1517" s="153"/>
      <c r="S1517" s="153"/>
      <c r="T1517" s="153"/>
      <c r="U1517" s="153"/>
      <c r="V1517" s="153"/>
      <c r="W1517" s="153"/>
    </row>
    <row r="1518" spans="1:23" s="25" customFormat="1" ht="33.75">
      <c r="A1518" s="182">
        <v>1517</v>
      </c>
      <c r="B1518" s="185" t="s">
        <v>3796</v>
      </c>
      <c r="C1518" s="199" t="s">
        <v>2167</v>
      </c>
      <c r="D1518" s="187" t="s">
        <v>350</v>
      </c>
      <c r="E1518" s="185"/>
      <c r="F1518" s="185" t="s">
        <v>3933</v>
      </c>
      <c r="G1518" s="185" t="s">
        <v>3934</v>
      </c>
      <c r="H1518" s="185" t="s">
        <v>3935</v>
      </c>
      <c r="I1518" s="189" t="s">
        <v>3936</v>
      </c>
      <c r="J1518" s="185" t="s">
        <v>3937</v>
      </c>
      <c r="K1518" s="185" t="s">
        <v>3938</v>
      </c>
      <c r="L1518" s="152"/>
      <c r="M1518" s="153"/>
      <c r="N1518" s="153"/>
      <c r="O1518" s="153"/>
      <c r="P1518" s="153"/>
      <c r="Q1518" s="153"/>
      <c r="R1518" s="153"/>
      <c r="S1518" s="153"/>
      <c r="T1518" s="153"/>
      <c r="U1518" s="153"/>
      <c r="V1518" s="153"/>
      <c r="W1518" s="153"/>
    </row>
    <row r="1519" spans="1:23" s="25" customFormat="1" ht="56.25">
      <c r="A1519" s="182">
        <v>1518</v>
      </c>
      <c r="B1519" s="185" t="s">
        <v>3796</v>
      </c>
      <c r="C1519" s="199" t="s">
        <v>2167</v>
      </c>
      <c r="D1519" s="187" t="s">
        <v>384</v>
      </c>
      <c r="E1519" s="185"/>
      <c r="F1519" s="185" t="s">
        <v>3939</v>
      </c>
      <c r="G1519" s="185" t="s">
        <v>3940</v>
      </c>
      <c r="H1519" s="185" t="s">
        <v>3941</v>
      </c>
      <c r="I1519" s="189" t="s">
        <v>3942</v>
      </c>
      <c r="J1519" s="185" t="s">
        <v>3943</v>
      </c>
      <c r="K1519" s="185"/>
      <c r="L1519" s="152"/>
      <c r="M1519" s="153"/>
      <c r="N1519" s="153"/>
      <c r="O1519" s="153"/>
      <c r="P1519" s="153"/>
      <c r="Q1519" s="153"/>
      <c r="R1519" s="153"/>
      <c r="S1519" s="153"/>
      <c r="T1519" s="153"/>
      <c r="U1519" s="153"/>
      <c r="V1519" s="153"/>
      <c r="W1519" s="153"/>
    </row>
    <row r="1520" spans="1:23" s="25" customFormat="1" ht="56.25">
      <c r="A1520" s="182">
        <v>1519</v>
      </c>
      <c r="B1520" s="185" t="s">
        <v>3796</v>
      </c>
      <c r="C1520" s="199" t="s">
        <v>2167</v>
      </c>
      <c r="D1520" s="187" t="s">
        <v>434</v>
      </c>
      <c r="E1520" s="185"/>
      <c r="F1520" s="185" t="s">
        <v>3944</v>
      </c>
      <c r="G1520" s="185" t="s">
        <v>3945</v>
      </c>
      <c r="H1520" s="185" t="s">
        <v>3946</v>
      </c>
      <c r="I1520" s="189" t="s">
        <v>3947</v>
      </c>
      <c r="J1520" s="185" t="s">
        <v>3948</v>
      </c>
      <c r="K1520" s="185"/>
      <c r="L1520" s="152"/>
      <c r="M1520" s="153"/>
      <c r="N1520" s="153"/>
      <c r="O1520" s="153"/>
      <c r="P1520" s="153"/>
      <c r="Q1520" s="153"/>
      <c r="R1520" s="153"/>
      <c r="S1520" s="153"/>
      <c r="T1520" s="153"/>
      <c r="U1520" s="153"/>
      <c r="V1520" s="153"/>
      <c r="W1520" s="153"/>
    </row>
    <row r="1521" spans="1:23" s="25" customFormat="1" ht="33.75">
      <c r="A1521" s="182">
        <v>1520</v>
      </c>
      <c r="B1521" s="185" t="s">
        <v>3796</v>
      </c>
      <c r="C1521" s="199" t="s">
        <v>2167</v>
      </c>
      <c r="D1521" s="187" t="s">
        <v>473</v>
      </c>
      <c r="E1521" s="185"/>
      <c r="F1521" s="185" t="s">
        <v>3949</v>
      </c>
      <c r="G1521" s="185" t="s">
        <v>3950</v>
      </c>
      <c r="H1521" s="185" t="s">
        <v>3951</v>
      </c>
      <c r="I1521" s="189" t="s">
        <v>3952</v>
      </c>
      <c r="J1521" s="185" t="s">
        <v>3953</v>
      </c>
      <c r="K1521" s="185"/>
      <c r="L1521" s="152"/>
      <c r="M1521" s="153"/>
      <c r="N1521" s="153"/>
      <c r="O1521" s="153"/>
      <c r="P1521" s="153"/>
      <c r="Q1521" s="153"/>
      <c r="R1521" s="153"/>
      <c r="S1521" s="153"/>
      <c r="T1521" s="153"/>
      <c r="U1521" s="153"/>
      <c r="V1521" s="153"/>
      <c r="W1521" s="153"/>
    </row>
    <row r="1522" spans="1:23" s="25" customFormat="1" ht="45">
      <c r="A1522" s="182">
        <v>1521</v>
      </c>
      <c r="B1522" s="185" t="s">
        <v>3796</v>
      </c>
      <c r="C1522" s="199" t="s">
        <v>2167</v>
      </c>
      <c r="D1522" s="187" t="s">
        <v>496</v>
      </c>
      <c r="E1522" s="185"/>
      <c r="F1522" s="185" t="s">
        <v>3954</v>
      </c>
      <c r="G1522" s="185" t="s">
        <v>3955</v>
      </c>
      <c r="H1522" s="185" t="s">
        <v>3956</v>
      </c>
      <c r="I1522" s="189" t="s">
        <v>3957</v>
      </c>
      <c r="J1522" s="185" t="s">
        <v>3958</v>
      </c>
      <c r="K1522" s="185"/>
      <c r="L1522" s="152"/>
      <c r="M1522" s="153"/>
      <c r="N1522" s="153"/>
      <c r="O1522" s="153"/>
      <c r="P1522" s="153"/>
      <c r="Q1522" s="153"/>
      <c r="R1522" s="153"/>
      <c r="S1522" s="153"/>
      <c r="T1522" s="153"/>
      <c r="U1522" s="153"/>
      <c r="V1522" s="153"/>
      <c r="W1522" s="153"/>
    </row>
    <row r="1523" spans="1:23" s="25" customFormat="1" ht="33.75">
      <c r="A1523" s="182">
        <v>1522</v>
      </c>
      <c r="B1523" s="185" t="s">
        <v>3796</v>
      </c>
      <c r="C1523" s="199" t="s">
        <v>2167</v>
      </c>
      <c r="D1523" s="187" t="s">
        <v>613</v>
      </c>
      <c r="E1523" s="185"/>
      <c r="F1523" s="185" t="s">
        <v>3959</v>
      </c>
      <c r="G1523" s="185" t="s">
        <v>3960</v>
      </c>
      <c r="H1523" s="185" t="s">
        <v>3961</v>
      </c>
      <c r="I1523" s="189" t="s">
        <v>3962</v>
      </c>
      <c r="J1523" s="185" t="s">
        <v>3963</v>
      </c>
      <c r="K1523" s="185"/>
      <c r="L1523" s="152"/>
      <c r="M1523" s="153"/>
      <c r="N1523" s="153"/>
      <c r="O1523" s="153"/>
      <c r="P1523" s="153"/>
      <c r="Q1523" s="153"/>
      <c r="R1523" s="153"/>
      <c r="S1523" s="153"/>
      <c r="T1523" s="153"/>
      <c r="U1523" s="153"/>
      <c r="V1523" s="153"/>
      <c r="W1523" s="153"/>
    </row>
    <row r="1524" spans="1:23" s="25" customFormat="1" ht="45">
      <c r="A1524" s="182">
        <v>1523</v>
      </c>
      <c r="B1524" s="185" t="s">
        <v>3796</v>
      </c>
      <c r="C1524" s="199" t="s">
        <v>2167</v>
      </c>
      <c r="D1524" s="187" t="s">
        <v>630</v>
      </c>
      <c r="E1524" s="185"/>
      <c r="F1524" s="185" t="s">
        <v>3964</v>
      </c>
      <c r="G1524" s="185" t="s">
        <v>3965</v>
      </c>
      <c r="H1524" s="185" t="s">
        <v>3966</v>
      </c>
      <c r="I1524" s="189" t="s">
        <v>3967</v>
      </c>
      <c r="J1524" s="185" t="s">
        <v>3968</v>
      </c>
      <c r="K1524" s="185"/>
      <c r="L1524" s="152"/>
      <c r="M1524" s="153"/>
      <c r="N1524" s="153"/>
      <c r="O1524" s="153"/>
      <c r="P1524" s="153"/>
      <c r="Q1524" s="153"/>
      <c r="R1524" s="153"/>
      <c r="S1524" s="153"/>
      <c r="T1524" s="153"/>
      <c r="U1524" s="153"/>
      <c r="V1524" s="153"/>
      <c r="W1524" s="153"/>
    </row>
    <row r="1525" spans="1:23" s="25" customFormat="1" ht="78.75">
      <c r="A1525" s="182">
        <v>1524</v>
      </c>
      <c r="B1525" s="185" t="s">
        <v>3796</v>
      </c>
      <c r="C1525" s="199" t="s">
        <v>2167</v>
      </c>
      <c r="D1525" s="187" t="s">
        <v>643</v>
      </c>
      <c r="E1525" s="185" t="s">
        <v>6693</v>
      </c>
      <c r="F1525" s="185" t="s">
        <v>3969</v>
      </c>
      <c r="G1525" s="185" t="s">
        <v>3970</v>
      </c>
      <c r="H1525" s="185" t="s">
        <v>3971</v>
      </c>
      <c r="I1525" s="189" t="s">
        <v>3972</v>
      </c>
      <c r="J1525" s="185" t="s">
        <v>3973</v>
      </c>
      <c r="K1525" s="185" t="s">
        <v>3974</v>
      </c>
      <c r="L1525" s="152"/>
      <c r="M1525" s="153"/>
      <c r="N1525" s="153"/>
      <c r="O1525" s="153"/>
      <c r="P1525" s="153"/>
      <c r="Q1525" s="153"/>
      <c r="R1525" s="153"/>
      <c r="S1525" s="153"/>
      <c r="T1525" s="153"/>
      <c r="U1525" s="153"/>
      <c r="V1525" s="153"/>
      <c r="W1525" s="153"/>
    </row>
    <row r="1526" spans="1:23" s="25" customFormat="1" ht="33.75">
      <c r="A1526" s="182">
        <v>1525</v>
      </c>
      <c r="B1526" s="185" t="s">
        <v>3796</v>
      </c>
      <c r="C1526" s="199" t="s">
        <v>2167</v>
      </c>
      <c r="D1526" s="187" t="s">
        <v>699</v>
      </c>
      <c r="E1526" s="185"/>
      <c r="F1526" s="185" t="s">
        <v>3975</v>
      </c>
      <c r="G1526" s="185" t="s">
        <v>3976</v>
      </c>
      <c r="H1526" s="185" t="s">
        <v>3977</v>
      </c>
      <c r="I1526" s="189" t="s">
        <v>3978</v>
      </c>
      <c r="J1526" s="185" t="s">
        <v>3979</v>
      </c>
      <c r="K1526" s="185"/>
      <c r="L1526" s="152"/>
      <c r="M1526" s="153"/>
      <c r="N1526" s="153"/>
      <c r="O1526" s="153"/>
      <c r="P1526" s="153"/>
      <c r="Q1526" s="153"/>
      <c r="R1526" s="153"/>
      <c r="S1526" s="153"/>
      <c r="T1526" s="153"/>
      <c r="U1526" s="153"/>
      <c r="V1526" s="153"/>
      <c r="W1526" s="153"/>
    </row>
    <row r="1527" spans="1:23" s="25" customFormat="1" ht="45">
      <c r="A1527" s="182">
        <v>1526</v>
      </c>
      <c r="B1527" s="185" t="s">
        <v>3796</v>
      </c>
      <c r="C1527" s="199" t="s">
        <v>2167</v>
      </c>
      <c r="D1527" s="187" t="s">
        <v>755</v>
      </c>
      <c r="E1527" s="185" t="s">
        <v>6693</v>
      </c>
      <c r="F1527" s="185" t="s">
        <v>3980</v>
      </c>
      <c r="G1527" s="185" t="s">
        <v>3981</v>
      </c>
      <c r="H1527" s="185" t="s">
        <v>3982</v>
      </c>
      <c r="I1527" s="189" t="s">
        <v>3983</v>
      </c>
      <c r="J1527" s="185" t="s">
        <v>3984</v>
      </c>
      <c r="K1527" s="185" t="s">
        <v>3985</v>
      </c>
      <c r="L1527" s="152"/>
      <c r="M1527" s="153"/>
      <c r="N1527" s="153"/>
      <c r="O1527" s="153"/>
      <c r="P1527" s="153"/>
      <c r="Q1527" s="153"/>
      <c r="R1527" s="153"/>
      <c r="S1527" s="153"/>
      <c r="T1527" s="153"/>
      <c r="U1527" s="153"/>
      <c r="V1527" s="153"/>
      <c r="W1527" s="153"/>
    </row>
    <row r="1528" spans="1:23" s="25" customFormat="1" ht="45">
      <c r="A1528" s="182">
        <v>1527</v>
      </c>
      <c r="B1528" s="189" t="s">
        <v>3796</v>
      </c>
      <c r="C1528" s="240" t="s">
        <v>2167</v>
      </c>
      <c r="D1528" s="203" t="s">
        <v>996</v>
      </c>
      <c r="E1528" s="189"/>
      <c r="F1528" s="189" t="s">
        <v>3986</v>
      </c>
      <c r="G1528" s="189" t="s">
        <v>3987</v>
      </c>
      <c r="H1528" s="189" t="s">
        <v>3988</v>
      </c>
      <c r="I1528" s="189" t="s">
        <v>3989</v>
      </c>
      <c r="J1528" s="189" t="s">
        <v>3990</v>
      </c>
      <c r="K1528" s="189"/>
      <c r="L1528" s="137"/>
      <c r="M1528" s="138"/>
      <c r="N1528" s="138"/>
      <c r="O1528" s="138"/>
      <c r="P1528" s="138"/>
      <c r="Q1528" s="138"/>
      <c r="R1528" s="138"/>
      <c r="S1528" s="138"/>
      <c r="T1528" s="138"/>
      <c r="U1528" s="138"/>
      <c r="V1528" s="138"/>
      <c r="W1528" s="138"/>
    </row>
    <row r="1529" spans="1:23" s="25" customFormat="1" ht="45">
      <c r="A1529" s="182">
        <v>1528</v>
      </c>
      <c r="B1529" s="189" t="s">
        <v>3796</v>
      </c>
      <c r="C1529" s="240" t="s">
        <v>2167</v>
      </c>
      <c r="D1529" s="203" t="s">
        <v>1010</v>
      </c>
      <c r="E1529" s="189" t="s">
        <v>6693</v>
      </c>
      <c r="F1529" s="189" t="s">
        <v>3991</v>
      </c>
      <c r="G1529" s="189" t="s">
        <v>3992</v>
      </c>
      <c r="H1529" s="189" t="s">
        <v>3993</v>
      </c>
      <c r="I1529" s="190" t="s">
        <v>6158</v>
      </c>
      <c r="J1529" s="189" t="s">
        <v>3995</v>
      </c>
      <c r="K1529" s="189"/>
      <c r="L1529" s="137"/>
      <c r="M1529" s="138"/>
      <c r="N1529" s="138"/>
      <c r="O1529" s="138"/>
      <c r="P1529" s="138"/>
      <c r="Q1529" s="138"/>
      <c r="R1529" s="138"/>
      <c r="S1529" s="138"/>
      <c r="T1529" s="138"/>
      <c r="U1529" s="138"/>
      <c r="V1529" s="138"/>
      <c r="W1529" s="138"/>
    </row>
    <row r="1530" spans="1:23" s="25" customFormat="1" ht="67.5">
      <c r="A1530" s="182">
        <v>1529</v>
      </c>
      <c r="B1530" s="185" t="s">
        <v>3996</v>
      </c>
      <c r="C1530" s="199" t="s">
        <v>2172</v>
      </c>
      <c r="D1530" s="187" t="s">
        <v>11</v>
      </c>
      <c r="E1530" s="185"/>
      <c r="F1530" s="185" t="s">
        <v>6624</v>
      </c>
      <c r="G1530" s="185" t="s">
        <v>3997</v>
      </c>
      <c r="H1530" s="185" t="s">
        <v>3998</v>
      </c>
      <c r="I1530" s="189" t="s">
        <v>3999</v>
      </c>
      <c r="J1530" s="185" t="s">
        <v>6190</v>
      </c>
      <c r="K1530" s="185" t="s">
        <v>4000</v>
      </c>
      <c r="L1530" s="144"/>
      <c r="M1530" s="138"/>
      <c r="N1530" s="138"/>
      <c r="O1530" s="138"/>
      <c r="P1530" s="138"/>
      <c r="Q1530" s="138"/>
      <c r="R1530" s="138"/>
      <c r="S1530" s="138"/>
      <c r="T1530" s="138"/>
      <c r="U1530" s="138"/>
      <c r="V1530" s="138"/>
      <c r="W1530" s="138"/>
    </row>
    <row r="1531" spans="1:23" s="25" customFormat="1" ht="33.75">
      <c r="A1531" s="182">
        <v>1530</v>
      </c>
      <c r="B1531" s="189" t="s">
        <v>4001</v>
      </c>
      <c r="C1531" s="202" t="s">
        <v>2177</v>
      </c>
      <c r="D1531" s="203" t="s">
        <v>11</v>
      </c>
      <c r="E1531" s="189"/>
      <c r="F1531" s="189" t="s">
        <v>6625</v>
      </c>
      <c r="G1531" s="189" t="s">
        <v>4002</v>
      </c>
      <c r="H1531" s="189" t="s">
        <v>4003</v>
      </c>
      <c r="I1531" s="189" t="s">
        <v>4004</v>
      </c>
      <c r="J1531" s="189" t="s">
        <v>4005</v>
      </c>
      <c r="K1531" s="189" t="s">
        <v>4006</v>
      </c>
      <c r="L1531" s="124"/>
      <c r="M1531" s="125"/>
      <c r="N1531" s="125"/>
      <c r="O1531" s="125"/>
      <c r="P1531" s="125"/>
      <c r="Q1531" s="125"/>
      <c r="R1531" s="125"/>
      <c r="S1531" s="125"/>
      <c r="T1531" s="125"/>
      <c r="U1531" s="125"/>
      <c r="V1531" s="125"/>
      <c r="W1531" s="125"/>
    </row>
    <row r="1532" spans="1:23" s="25" customFormat="1" ht="56.25">
      <c r="A1532" s="182">
        <v>1531</v>
      </c>
      <c r="B1532" s="189" t="s">
        <v>4001</v>
      </c>
      <c r="C1532" s="202" t="s">
        <v>2177</v>
      </c>
      <c r="D1532" s="203" t="s">
        <v>16</v>
      </c>
      <c r="E1532" s="189"/>
      <c r="F1532" s="189" t="s">
        <v>6626</v>
      </c>
      <c r="G1532" s="189" t="s">
        <v>4007</v>
      </c>
      <c r="H1532" s="189" t="s">
        <v>4008</v>
      </c>
      <c r="I1532" s="189" t="s">
        <v>4009</v>
      </c>
      <c r="J1532" s="189" t="s">
        <v>4010</v>
      </c>
      <c r="K1532" s="189"/>
      <c r="L1532" s="124"/>
      <c r="M1532" s="125"/>
      <c r="N1532" s="125"/>
      <c r="O1532" s="125"/>
      <c r="P1532" s="125"/>
      <c r="Q1532" s="125"/>
      <c r="R1532" s="125"/>
      <c r="S1532" s="125"/>
      <c r="T1532" s="125"/>
      <c r="U1532" s="125"/>
      <c r="V1532" s="125"/>
      <c r="W1532" s="125"/>
    </row>
    <row r="1533" spans="1:23" s="25" customFormat="1" ht="67.5">
      <c r="A1533" s="182">
        <v>1532</v>
      </c>
      <c r="B1533" s="189" t="s">
        <v>4001</v>
      </c>
      <c r="C1533" s="202" t="s">
        <v>2177</v>
      </c>
      <c r="D1533" s="203" t="s">
        <v>22</v>
      </c>
      <c r="E1533" s="189"/>
      <c r="F1533" s="189" t="s">
        <v>6627</v>
      </c>
      <c r="G1533" s="189" t="s">
        <v>187</v>
      </c>
      <c r="H1533" s="189" t="s">
        <v>4011</v>
      </c>
      <c r="I1533" s="189" t="s">
        <v>4012</v>
      </c>
      <c r="J1533" s="189" t="s">
        <v>4013</v>
      </c>
      <c r="K1533" s="189"/>
      <c r="L1533" s="124"/>
      <c r="M1533" s="125"/>
      <c r="N1533" s="125"/>
      <c r="O1533" s="125"/>
      <c r="P1533" s="125"/>
      <c r="Q1533" s="125"/>
      <c r="R1533" s="125"/>
      <c r="S1533" s="125"/>
      <c r="T1533" s="125"/>
      <c r="U1533" s="125"/>
      <c r="V1533" s="125"/>
      <c r="W1533" s="125"/>
    </row>
    <row r="1534" spans="1:23" s="25" customFormat="1" ht="78.75">
      <c r="A1534" s="182">
        <v>1533</v>
      </c>
      <c r="B1534" s="189" t="s">
        <v>4001</v>
      </c>
      <c r="C1534" s="202" t="s">
        <v>2177</v>
      </c>
      <c r="D1534" s="203" t="s">
        <v>29</v>
      </c>
      <c r="E1534" s="189"/>
      <c r="F1534" s="189" t="s">
        <v>6628</v>
      </c>
      <c r="G1534" s="189" t="s">
        <v>4014</v>
      </c>
      <c r="H1534" s="189" t="s">
        <v>4015</v>
      </c>
      <c r="I1534" s="189" t="s">
        <v>4016</v>
      </c>
      <c r="J1534" s="189" t="s">
        <v>4017</v>
      </c>
      <c r="K1534" s="189" t="s">
        <v>4018</v>
      </c>
      <c r="L1534" s="124"/>
      <c r="M1534" s="125"/>
      <c r="N1534" s="125"/>
      <c r="O1534" s="125"/>
      <c r="P1534" s="125"/>
      <c r="Q1534" s="125"/>
      <c r="R1534" s="125"/>
      <c r="S1534" s="125"/>
      <c r="T1534" s="125"/>
      <c r="U1534" s="125"/>
      <c r="V1534" s="125"/>
      <c r="W1534" s="125"/>
    </row>
    <row r="1535" spans="1:23" s="25" customFormat="1" ht="45">
      <c r="A1535" s="182">
        <v>1534</v>
      </c>
      <c r="B1535" s="189" t="s">
        <v>4001</v>
      </c>
      <c r="C1535" s="202" t="s">
        <v>2177</v>
      </c>
      <c r="D1535" s="203" t="s">
        <v>72</v>
      </c>
      <c r="E1535" s="189"/>
      <c r="F1535" s="189" t="s">
        <v>6629</v>
      </c>
      <c r="G1535" s="189"/>
      <c r="H1535" s="189"/>
      <c r="I1535" s="189"/>
      <c r="J1535" s="189" t="s">
        <v>4019</v>
      </c>
      <c r="K1535" s="189"/>
      <c r="L1535" s="124"/>
      <c r="M1535" s="125"/>
      <c r="N1535" s="125"/>
      <c r="O1535" s="125"/>
      <c r="P1535" s="125"/>
      <c r="Q1535" s="125"/>
      <c r="R1535" s="125"/>
      <c r="S1535" s="125"/>
      <c r="T1535" s="125"/>
      <c r="U1535" s="125"/>
      <c r="V1535" s="125"/>
      <c r="W1535" s="125"/>
    </row>
    <row r="1536" spans="1:23" s="25" customFormat="1" ht="33.75">
      <c r="A1536" s="182">
        <v>1535</v>
      </c>
      <c r="B1536" s="185" t="s">
        <v>4001</v>
      </c>
      <c r="C1536" s="186" t="s">
        <v>2177</v>
      </c>
      <c r="D1536" s="187" t="s">
        <v>37</v>
      </c>
      <c r="E1536" s="185"/>
      <c r="F1536" s="185" t="s">
        <v>4020</v>
      </c>
      <c r="G1536" s="185" t="s">
        <v>4021</v>
      </c>
      <c r="H1536" s="185" t="s">
        <v>4022</v>
      </c>
      <c r="I1536" s="189" t="s">
        <v>4023</v>
      </c>
      <c r="J1536" s="185" t="s">
        <v>4024</v>
      </c>
      <c r="K1536" s="185"/>
      <c r="L1536" s="126"/>
      <c r="M1536" s="125"/>
      <c r="N1536" s="125"/>
      <c r="O1536" s="125"/>
      <c r="P1536" s="125"/>
      <c r="Q1536" s="125"/>
      <c r="R1536" s="125"/>
      <c r="S1536" s="125"/>
      <c r="T1536" s="125"/>
      <c r="U1536" s="125"/>
      <c r="V1536" s="125"/>
      <c r="W1536" s="125"/>
    </row>
    <row r="1537" spans="1:23" s="25" customFormat="1" ht="101.25">
      <c r="A1537" s="182">
        <v>1536</v>
      </c>
      <c r="B1537" s="185" t="s">
        <v>4001</v>
      </c>
      <c r="C1537" s="186" t="s">
        <v>2177</v>
      </c>
      <c r="D1537" s="187" t="s">
        <v>41</v>
      </c>
      <c r="E1537" s="185"/>
      <c r="F1537" s="185" t="s">
        <v>4025</v>
      </c>
      <c r="G1537" s="185" t="s">
        <v>4026</v>
      </c>
      <c r="H1537" s="185" t="s">
        <v>4027</v>
      </c>
      <c r="I1537" s="189" t="str">
        <f>HYPERLINK("mailto:marina.stypnikova.75@gmail.com","marina.stypnikova.75@gmail.com")</f>
        <v>marina.stypnikova.75@gmail.com</v>
      </c>
      <c r="J1537" s="185" t="s">
        <v>4028</v>
      </c>
      <c r="K1537" s="185"/>
      <c r="L1537" s="126"/>
      <c r="M1537" s="125"/>
      <c r="N1537" s="125"/>
      <c r="O1537" s="125"/>
      <c r="P1537" s="125"/>
      <c r="Q1537" s="125"/>
      <c r="R1537" s="125"/>
      <c r="S1537" s="125"/>
      <c r="T1537" s="125"/>
      <c r="U1537" s="125"/>
      <c r="V1537" s="125"/>
      <c r="W1537" s="125"/>
    </row>
    <row r="1538" spans="1:23" s="25" customFormat="1" ht="56.25">
      <c r="A1538" s="182">
        <v>1537</v>
      </c>
      <c r="B1538" s="185" t="s">
        <v>4001</v>
      </c>
      <c r="C1538" s="186" t="s">
        <v>2177</v>
      </c>
      <c r="D1538" s="187" t="s">
        <v>88</v>
      </c>
      <c r="E1538" s="185"/>
      <c r="F1538" s="185" t="s">
        <v>4029</v>
      </c>
      <c r="G1538" s="185" t="s">
        <v>4030</v>
      </c>
      <c r="H1538" s="185" t="s">
        <v>4031</v>
      </c>
      <c r="I1538" s="189" t="s">
        <v>6161</v>
      </c>
      <c r="J1538" s="185" t="s">
        <v>4033</v>
      </c>
      <c r="K1538" s="185"/>
      <c r="L1538" s="126"/>
      <c r="M1538" s="125"/>
      <c r="N1538" s="125"/>
      <c r="O1538" s="125"/>
      <c r="P1538" s="125"/>
      <c r="Q1538" s="125"/>
      <c r="R1538" s="125"/>
      <c r="S1538" s="125"/>
      <c r="T1538" s="125"/>
      <c r="U1538" s="125"/>
      <c r="V1538" s="125"/>
      <c r="W1538" s="125"/>
    </row>
    <row r="1539" spans="1:23" s="25" customFormat="1" ht="56.25">
      <c r="A1539" s="182">
        <v>1538</v>
      </c>
      <c r="B1539" s="189" t="s">
        <v>4001</v>
      </c>
      <c r="C1539" s="202" t="s">
        <v>2177</v>
      </c>
      <c r="D1539" s="203" t="s">
        <v>217</v>
      </c>
      <c r="E1539" s="189"/>
      <c r="F1539" s="189" t="s">
        <v>6630</v>
      </c>
      <c r="G1539" s="189" t="s">
        <v>4034</v>
      </c>
      <c r="H1539" s="189" t="s">
        <v>4035</v>
      </c>
      <c r="I1539" s="189" t="s">
        <v>4036</v>
      </c>
      <c r="J1539" s="189" t="s">
        <v>4037</v>
      </c>
      <c r="K1539" s="189"/>
      <c r="L1539" s="124"/>
      <c r="M1539" s="125"/>
      <c r="N1539" s="125"/>
      <c r="O1539" s="125"/>
      <c r="P1539" s="125"/>
      <c r="Q1539" s="125"/>
      <c r="R1539" s="125"/>
      <c r="S1539" s="125"/>
      <c r="T1539" s="125"/>
      <c r="U1539" s="125"/>
      <c r="V1539" s="125"/>
      <c r="W1539" s="125"/>
    </row>
    <row r="1540" spans="1:23" s="25" customFormat="1" ht="56.25">
      <c r="A1540" s="182">
        <v>1539</v>
      </c>
      <c r="B1540" s="185" t="s">
        <v>4038</v>
      </c>
      <c r="C1540" s="199" t="s">
        <v>2182</v>
      </c>
      <c r="D1540" s="187" t="s">
        <v>11</v>
      </c>
      <c r="E1540" s="185"/>
      <c r="F1540" s="185" t="s">
        <v>4039</v>
      </c>
      <c r="G1540" s="185" t="s">
        <v>4040</v>
      </c>
      <c r="H1540" s="185" t="s">
        <v>4041</v>
      </c>
      <c r="I1540" s="189" t="s">
        <v>4042</v>
      </c>
      <c r="J1540" s="185" t="s">
        <v>4043</v>
      </c>
      <c r="K1540" s="189" t="str">
        <f>HYPERLINK("https://www.utmn.ru/presse/novosti/obshchestvo-i-kultura/293914/","https://www.utmn.ru/presse/novosti/obshchestvo-i-kultura/293914/")</f>
        <v>https://www.utmn.ru/presse/novosti/obshchestvo-i-kultura/293914/</v>
      </c>
      <c r="L1540" s="144"/>
      <c r="M1540" s="138"/>
      <c r="N1540" s="138"/>
      <c r="O1540" s="138"/>
      <c r="P1540" s="138"/>
      <c r="Q1540" s="138"/>
      <c r="R1540" s="138"/>
      <c r="S1540" s="138"/>
      <c r="T1540" s="138"/>
      <c r="U1540" s="138"/>
      <c r="V1540" s="138"/>
      <c r="W1540" s="138"/>
    </row>
    <row r="1541" spans="1:23" s="25" customFormat="1" ht="67.5">
      <c r="A1541" s="182">
        <v>1540</v>
      </c>
      <c r="B1541" s="185" t="s">
        <v>4038</v>
      </c>
      <c r="C1541" s="186" t="s">
        <v>2182</v>
      </c>
      <c r="D1541" s="187" t="s">
        <v>16</v>
      </c>
      <c r="E1541" s="185"/>
      <c r="F1541" s="185" t="s">
        <v>6631</v>
      </c>
      <c r="G1541" s="185" t="s">
        <v>4044</v>
      </c>
      <c r="H1541" s="185" t="s">
        <v>4045</v>
      </c>
      <c r="I1541" s="189" t="s">
        <v>4046</v>
      </c>
      <c r="J1541" s="185" t="s">
        <v>4047</v>
      </c>
      <c r="K1541" s="185"/>
      <c r="L1541" s="126"/>
      <c r="M1541" s="125"/>
      <c r="N1541" s="125"/>
      <c r="O1541" s="125"/>
      <c r="P1541" s="125"/>
      <c r="Q1541" s="125"/>
      <c r="R1541" s="125"/>
      <c r="S1541" s="125"/>
      <c r="T1541" s="125"/>
      <c r="U1541" s="125"/>
      <c r="V1541" s="125"/>
      <c r="W1541" s="125"/>
    </row>
    <row r="1542" spans="1:23" s="25" customFormat="1" ht="45">
      <c r="A1542" s="182">
        <v>1541</v>
      </c>
      <c r="B1542" s="185" t="s">
        <v>4038</v>
      </c>
      <c r="C1542" s="186" t="s">
        <v>2182</v>
      </c>
      <c r="D1542" s="187" t="s">
        <v>22</v>
      </c>
      <c r="E1542" s="185"/>
      <c r="F1542" s="191" t="s">
        <v>4048</v>
      </c>
      <c r="G1542" s="191"/>
      <c r="H1542" s="191"/>
      <c r="I1542" s="194"/>
      <c r="J1542" s="185"/>
      <c r="K1542" s="191" t="s">
        <v>89</v>
      </c>
      <c r="L1542" s="126"/>
      <c r="M1542" s="125"/>
      <c r="N1542" s="125"/>
      <c r="O1542" s="125"/>
      <c r="P1542" s="125"/>
      <c r="Q1542" s="125"/>
      <c r="R1542" s="125"/>
      <c r="S1542" s="125"/>
      <c r="T1542" s="125"/>
      <c r="U1542" s="125"/>
      <c r="V1542" s="125"/>
      <c r="W1542" s="125"/>
    </row>
    <row r="1543" spans="1:23" s="25" customFormat="1" ht="45">
      <c r="A1543" s="182">
        <v>1542</v>
      </c>
      <c r="B1543" s="185" t="s">
        <v>4038</v>
      </c>
      <c r="C1543" s="186" t="s">
        <v>2182</v>
      </c>
      <c r="D1543" s="187" t="s">
        <v>29</v>
      </c>
      <c r="E1543" s="185"/>
      <c r="F1543" s="185" t="s">
        <v>6632</v>
      </c>
      <c r="G1543" s="185" t="s">
        <v>4049</v>
      </c>
      <c r="H1543" s="185" t="s">
        <v>4050</v>
      </c>
      <c r="I1543" s="189" t="s">
        <v>6121</v>
      </c>
      <c r="J1543" s="185" t="s">
        <v>4052</v>
      </c>
      <c r="K1543" s="185"/>
      <c r="L1543" s="126"/>
      <c r="M1543" s="125"/>
      <c r="N1543" s="125"/>
      <c r="O1543" s="125"/>
      <c r="P1543" s="125"/>
      <c r="Q1543" s="125"/>
      <c r="R1543" s="125"/>
      <c r="S1543" s="125"/>
      <c r="T1543" s="125"/>
      <c r="U1543" s="125"/>
      <c r="V1543" s="125"/>
      <c r="W1543" s="125"/>
    </row>
    <row r="1544" spans="1:23" s="25" customFormat="1" ht="45">
      <c r="A1544" s="182">
        <v>1543</v>
      </c>
      <c r="B1544" s="185" t="s">
        <v>4038</v>
      </c>
      <c r="C1544" s="186" t="s">
        <v>2182</v>
      </c>
      <c r="D1544" s="187" t="s">
        <v>32</v>
      </c>
      <c r="E1544" s="185"/>
      <c r="F1544" s="185" t="s">
        <v>4053</v>
      </c>
      <c r="G1544" s="185" t="s">
        <v>4054</v>
      </c>
      <c r="H1544" s="185" t="s">
        <v>4055</v>
      </c>
      <c r="I1544" s="189" t="str">
        <f>HYPERLINK("mailto:chebanenko.tatyana@mail.ru","chebanenko.tatyana@mail.ru")</f>
        <v>chebanenko.tatyana@mail.ru</v>
      </c>
      <c r="J1544" s="185" t="s">
        <v>4056</v>
      </c>
      <c r="K1544" s="185"/>
      <c r="L1544" s="126"/>
      <c r="M1544" s="125"/>
      <c r="N1544" s="125"/>
      <c r="O1544" s="125"/>
      <c r="P1544" s="125"/>
      <c r="Q1544" s="125"/>
      <c r="R1544" s="125"/>
      <c r="S1544" s="125"/>
      <c r="T1544" s="125"/>
      <c r="U1544" s="125"/>
      <c r="V1544" s="125"/>
      <c r="W1544" s="125"/>
    </row>
    <row r="1545" spans="1:23" s="25" customFormat="1" ht="56.25">
      <c r="A1545" s="182">
        <v>1544</v>
      </c>
      <c r="B1545" s="185" t="s">
        <v>4038</v>
      </c>
      <c r="C1545" s="186" t="s">
        <v>2182</v>
      </c>
      <c r="D1545" s="187" t="s">
        <v>72</v>
      </c>
      <c r="E1545" s="185"/>
      <c r="F1545" s="185" t="s">
        <v>6633</v>
      </c>
      <c r="G1545" s="185" t="s">
        <v>4057</v>
      </c>
      <c r="H1545" s="185" t="s">
        <v>4058</v>
      </c>
      <c r="I1545" s="204" t="str">
        <f>HYPERLINK("mailto:school8ishim@mail.ru","school8ishim@mail.ru")</f>
        <v>school8ishim@mail.ru</v>
      </c>
      <c r="J1545" s="185" t="s">
        <v>4059</v>
      </c>
      <c r="K1545" s="185"/>
      <c r="L1545" s="126"/>
      <c r="M1545" s="125"/>
      <c r="N1545" s="125"/>
      <c r="O1545" s="125"/>
      <c r="P1545" s="125"/>
      <c r="Q1545" s="125"/>
      <c r="R1545" s="125"/>
      <c r="S1545" s="125"/>
      <c r="T1545" s="125"/>
      <c r="U1545" s="125"/>
      <c r="V1545" s="125"/>
      <c r="W1545" s="125"/>
    </row>
    <row r="1546" spans="1:23" s="25" customFormat="1" ht="45">
      <c r="A1546" s="182">
        <v>1545</v>
      </c>
      <c r="B1546" s="185" t="s">
        <v>4038</v>
      </c>
      <c r="C1546" s="186" t="s">
        <v>2182</v>
      </c>
      <c r="D1546" s="187" t="s">
        <v>37</v>
      </c>
      <c r="E1546" s="185"/>
      <c r="F1546" s="185" t="s">
        <v>4060</v>
      </c>
      <c r="G1546" s="185" t="s">
        <v>4061</v>
      </c>
      <c r="H1546" s="185" t="s">
        <v>4062</v>
      </c>
      <c r="I1546" s="189" t="s">
        <v>6122</v>
      </c>
      <c r="J1546" s="185" t="s">
        <v>4063</v>
      </c>
      <c r="K1546" s="185" t="s">
        <v>4064</v>
      </c>
      <c r="L1546" s="126"/>
      <c r="M1546" s="125"/>
      <c r="N1546" s="125"/>
      <c r="O1546" s="125"/>
      <c r="P1546" s="125"/>
      <c r="Q1546" s="125"/>
      <c r="R1546" s="125"/>
      <c r="S1546" s="125"/>
      <c r="T1546" s="125"/>
      <c r="U1546" s="125"/>
      <c r="V1546" s="125"/>
      <c r="W1546" s="125"/>
    </row>
    <row r="1547" spans="1:23" s="25" customFormat="1" ht="112.5">
      <c r="A1547" s="182">
        <v>1546</v>
      </c>
      <c r="B1547" s="189" t="s">
        <v>4038</v>
      </c>
      <c r="C1547" s="202" t="s">
        <v>2182</v>
      </c>
      <c r="D1547" s="203" t="s">
        <v>88</v>
      </c>
      <c r="E1547" s="189"/>
      <c r="F1547" s="194" t="s">
        <v>6634</v>
      </c>
      <c r="G1547" s="194"/>
      <c r="H1547" s="194"/>
      <c r="I1547" s="194"/>
      <c r="J1547" s="189"/>
      <c r="K1547" s="194" t="s">
        <v>89</v>
      </c>
      <c r="L1547" s="124"/>
      <c r="M1547" s="125"/>
      <c r="N1547" s="125"/>
      <c r="O1547" s="125"/>
      <c r="P1547" s="125"/>
      <c r="Q1547" s="125"/>
      <c r="R1547" s="125"/>
      <c r="S1547" s="125"/>
      <c r="T1547" s="125"/>
      <c r="U1547" s="125"/>
      <c r="V1547" s="125"/>
      <c r="W1547" s="125"/>
    </row>
    <row r="1548" spans="1:23" s="25" customFormat="1" ht="78.75">
      <c r="A1548" s="182">
        <v>1547</v>
      </c>
      <c r="B1548" s="189" t="s">
        <v>4038</v>
      </c>
      <c r="C1548" s="202" t="s">
        <v>2182</v>
      </c>
      <c r="D1548" s="203" t="s">
        <v>217</v>
      </c>
      <c r="E1548" s="189"/>
      <c r="F1548" s="189" t="s">
        <v>4065</v>
      </c>
      <c r="G1548" s="189" t="s">
        <v>4066</v>
      </c>
      <c r="H1548" s="189" t="s">
        <v>4067</v>
      </c>
      <c r="I1548" s="189" t="s">
        <v>4068</v>
      </c>
      <c r="J1548" s="189" t="s">
        <v>4069</v>
      </c>
      <c r="K1548" s="189" t="s">
        <v>4070</v>
      </c>
      <c r="L1548" s="124"/>
      <c r="M1548" s="125"/>
      <c r="N1548" s="125"/>
      <c r="O1548" s="125"/>
      <c r="P1548" s="125"/>
      <c r="Q1548" s="125"/>
      <c r="R1548" s="125"/>
      <c r="S1548" s="125"/>
      <c r="T1548" s="125"/>
      <c r="U1548" s="125"/>
      <c r="V1548" s="125"/>
      <c r="W1548" s="125"/>
    </row>
    <row r="1549" spans="1:23" s="25" customFormat="1" ht="33.75">
      <c r="A1549" s="182">
        <v>1548</v>
      </c>
      <c r="B1549" s="211" t="s">
        <v>4038</v>
      </c>
      <c r="C1549" s="212" t="s">
        <v>2182</v>
      </c>
      <c r="D1549" s="213" t="s">
        <v>223</v>
      </c>
      <c r="E1549" s="211" t="s">
        <v>6693</v>
      </c>
      <c r="F1549" s="211" t="s">
        <v>4071</v>
      </c>
      <c r="G1549" s="211" t="s">
        <v>4072</v>
      </c>
      <c r="H1549" s="211" t="s">
        <v>4073</v>
      </c>
      <c r="I1549" s="189" t="s">
        <v>6123</v>
      </c>
      <c r="J1549" s="211" t="s">
        <v>4075</v>
      </c>
      <c r="K1549" s="211" t="s">
        <v>4076</v>
      </c>
      <c r="L1549" s="124"/>
      <c r="M1549" s="125"/>
      <c r="N1549" s="125"/>
      <c r="O1549" s="125"/>
      <c r="P1549" s="125"/>
      <c r="Q1549" s="125"/>
      <c r="R1549" s="125"/>
      <c r="S1549" s="125"/>
      <c r="T1549" s="125"/>
      <c r="U1549" s="125"/>
      <c r="V1549" s="125"/>
      <c r="W1549" s="125"/>
    </row>
    <row r="1550" spans="1:23" s="25" customFormat="1" ht="123.75">
      <c r="A1550" s="182">
        <v>1549</v>
      </c>
      <c r="B1550" s="185" t="s">
        <v>4077</v>
      </c>
      <c r="C1550" s="186" t="s">
        <v>265</v>
      </c>
      <c r="D1550" s="187" t="s">
        <v>11</v>
      </c>
      <c r="E1550" s="185"/>
      <c r="F1550" s="185" t="s">
        <v>4078</v>
      </c>
      <c r="G1550" s="185" t="s">
        <v>4079</v>
      </c>
      <c r="H1550" s="185" t="s">
        <v>4080</v>
      </c>
      <c r="I1550" s="189" t="s">
        <v>4081</v>
      </c>
      <c r="J1550" s="185" t="s">
        <v>4082</v>
      </c>
      <c r="K1550" s="189" t="s">
        <v>4083</v>
      </c>
      <c r="L1550" s="126"/>
      <c r="M1550" s="125"/>
      <c r="N1550" s="125"/>
      <c r="O1550" s="125"/>
      <c r="P1550" s="125"/>
      <c r="Q1550" s="125"/>
      <c r="R1550" s="125"/>
      <c r="S1550" s="125"/>
      <c r="T1550" s="125"/>
      <c r="U1550" s="125"/>
      <c r="V1550" s="125"/>
      <c r="W1550" s="125"/>
    </row>
    <row r="1551" spans="1:23" s="25" customFormat="1" ht="33.75">
      <c r="A1551" s="182">
        <v>1550</v>
      </c>
      <c r="B1551" s="185" t="s">
        <v>4077</v>
      </c>
      <c r="C1551" s="186" t="s">
        <v>265</v>
      </c>
      <c r="D1551" s="187" t="s">
        <v>22</v>
      </c>
      <c r="E1551" s="185"/>
      <c r="F1551" s="185" t="s">
        <v>4084</v>
      </c>
      <c r="G1551" s="185" t="s">
        <v>4079</v>
      </c>
      <c r="H1551" s="185" t="s">
        <v>4080</v>
      </c>
      <c r="I1551" s="189" t="s">
        <v>4081</v>
      </c>
      <c r="J1551" s="185" t="s">
        <v>4085</v>
      </c>
      <c r="K1551" s="185"/>
      <c r="L1551" s="126"/>
      <c r="M1551" s="125"/>
      <c r="N1551" s="125"/>
      <c r="O1551" s="125"/>
      <c r="P1551" s="125"/>
      <c r="Q1551" s="125"/>
      <c r="R1551" s="125"/>
      <c r="S1551" s="125"/>
      <c r="T1551" s="125"/>
      <c r="U1551" s="125"/>
      <c r="V1551" s="125"/>
      <c r="W1551" s="125"/>
    </row>
    <row r="1552" spans="1:23" s="25" customFormat="1" ht="33.75">
      <c r="A1552" s="182">
        <v>1551</v>
      </c>
      <c r="B1552" s="185" t="s">
        <v>4077</v>
      </c>
      <c r="C1552" s="186" t="s">
        <v>265</v>
      </c>
      <c r="D1552" s="187" t="s">
        <v>29</v>
      </c>
      <c r="E1552" s="185"/>
      <c r="F1552" s="185" t="s">
        <v>4086</v>
      </c>
      <c r="G1552" s="185" t="s">
        <v>4087</v>
      </c>
      <c r="H1552" s="185" t="s">
        <v>4088</v>
      </c>
      <c r="I1552" s="189" t="s">
        <v>4089</v>
      </c>
      <c r="J1552" s="185" t="s">
        <v>4090</v>
      </c>
      <c r="K1552" s="185"/>
      <c r="L1552" s="126"/>
      <c r="M1552" s="125"/>
      <c r="N1552" s="125"/>
      <c r="O1552" s="125"/>
      <c r="P1552" s="125"/>
      <c r="Q1552" s="125"/>
      <c r="R1552" s="125"/>
      <c r="S1552" s="125"/>
      <c r="T1552" s="125"/>
      <c r="U1552" s="125"/>
      <c r="V1552" s="125"/>
      <c r="W1552" s="125"/>
    </row>
    <row r="1553" spans="1:23" s="25" customFormat="1" ht="33.75">
      <c r="A1553" s="182">
        <v>1552</v>
      </c>
      <c r="B1553" s="185" t="s">
        <v>4077</v>
      </c>
      <c r="C1553" s="186" t="s">
        <v>265</v>
      </c>
      <c r="D1553" s="187" t="s">
        <v>32</v>
      </c>
      <c r="E1553" s="185"/>
      <c r="F1553" s="185" t="s">
        <v>4091</v>
      </c>
      <c r="G1553" s="185" t="s">
        <v>4092</v>
      </c>
      <c r="H1553" s="185" t="s">
        <v>4093</v>
      </c>
      <c r="I1553" s="189" t="s">
        <v>4094</v>
      </c>
      <c r="J1553" s="185" t="s">
        <v>4095</v>
      </c>
      <c r="K1553" s="185"/>
      <c r="L1553" s="126"/>
      <c r="M1553" s="125"/>
      <c r="N1553" s="125"/>
      <c r="O1553" s="125"/>
      <c r="P1553" s="125"/>
      <c r="Q1553" s="125"/>
      <c r="R1553" s="125"/>
      <c r="S1553" s="125"/>
      <c r="T1553" s="125"/>
      <c r="U1553" s="125"/>
      <c r="V1553" s="125"/>
      <c r="W1553" s="125"/>
    </row>
    <row r="1554" spans="1:23" s="25" customFormat="1" ht="33.75">
      <c r="A1554" s="182">
        <v>1553</v>
      </c>
      <c r="B1554" s="189" t="s">
        <v>4077</v>
      </c>
      <c r="C1554" s="202" t="s">
        <v>265</v>
      </c>
      <c r="D1554" s="203" t="s">
        <v>41</v>
      </c>
      <c r="E1554" s="189" t="s">
        <v>6693</v>
      </c>
      <c r="F1554" s="189" t="s">
        <v>4096</v>
      </c>
      <c r="G1554" s="189" t="s">
        <v>4097</v>
      </c>
      <c r="H1554" s="189" t="s">
        <v>4098</v>
      </c>
      <c r="I1554" s="189" t="s">
        <v>4099</v>
      </c>
      <c r="J1554" s="189" t="s">
        <v>4100</v>
      </c>
      <c r="K1554" s="189"/>
      <c r="L1554" s="124"/>
      <c r="M1554" s="125"/>
      <c r="N1554" s="125"/>
      <c r="O1554" s="125"/>
      <c r="P1554" s="125"/>
      <c r="Q1554" s="125"/>
      <c r="R1554" s="125"/>
      <c r="S1554" s="125"/>
      <c r="T1554" s="125"/>
      <c r="U1554" s="125"/>
      <c r="V1554" s="125"/>
      <c r="W1554" s="125"/>
    </row>
    <row r="1555" spans="1:23" s="25" customFormat="1" ht="56.25">
      <c r="A1555" s="182">
        <v>1554</v>
      </c>
      <c r="B1555" s="189" t="s">
        <v>4077</v>
      </c>
      <c r="C1555" s="240" t="s">
        <v>265</v>
      </c>
      <c r="D1555" s="203" t="s">
        <v>88</v>
      </c>
      <c r="E1555" s="189"/>
      <c r="F1555" s="189" t="s">
        <v>6635</v>
      </c>
      <c r="G1555" s="189" t="s">
        <v>4101</v>
      </c>
      <c r="H1555" s="189" t="s">
        <v>4102</v>
      </c>
      <c r="I1555" s="189" t="s">
        <v>6073</v>
      </c>
      <c r="J1555" s="189" t="s">
        <v>4104</v>
      </c>
      <c r="K1555" s="189"/>
      <c r="L1555" s="137"/>
      <c r="M1555" s="138"/>
      <c r="N1555" s="138"/>
      <c r="O1555" s="138"/>
      <c r="P1555" s="138"/>
      <c r="Q1555" s="138"/>
      <c r="R1555" s="138"/>
      <c r="S1555" s="138"/>
      <c r="T1555" s="138"/>
      <c r="U1555" s="138"/>
      <c r="V1555" s="138"/>
      <c r="W1555" s="138"/>
    </row>
    <row r="1556" spans="1:23" s="25" customFormat="1" ht="123.75">
      <c r="A1556" s="182">
        <v>1555</v>
      </c>
      <c r="B1556" s="189" t="s">
        <v>4077</v>
      </c>
      <c r="C1556" s="202" t="s">
        <v>265</v>
      </c>
      <c r="D1556" s="203" t="s">
        <v>217</v>
      </c>
      <c r="E1556" s="189"/>
      <c r="F1556" s="189" t="s">
        <v>4105</v>
      </c>
      <c r="G1556" s="189" t="s">
        <v>4106</v>
      </c>
      <c r="H1556" s="189" t="s">
        <v>4107</v>
      </c>
      <c r="I1556" s="189" t="s">
        <v>4108</v>
      </c>
      <c r="J1556" s="189" t="s">
        <v>4109</v>
      </c>
      <c r="K1556" s="189" t="s">
        <v>4110</v>
      </c>
      <c r="L1556" s="126"/>
      <c r="M1556" s="125"/>
      <c r="N1556" s="125"/>
      <c r="O1556" s="125"/>
      <c r="P1556" s="125"/>
      <c r="Q1556" s="125"/>
      <c r="R1556" s="125"/>
      <c r="S1556" s="125"/>
      <c r="T1556" s="125"/>
      <c r="U1556" s="125"/>
      <c r="V1556" s="125"/>
      <c r="W1556" s="125"/>
    </row>
    <row r="1557" spans="1:23" s="25" customFormat="1" ht="56.25">
      <c r="A1557" s="182">
        <v>1556</v>
      </c>
      <c r="B1557" s="185" t="s">
        <v>4077</v>
      </c>
      <c r="C1557" s="186" t="s">
        <v>265</v>
      </c>
      <c r="D1557" s="187" t="s">
        <v>223</v>
      </c>
      <c r="E1557" s="185" t="s">
        <v>6693</v>
      </c>
      <c r="F1557" s="185" t="s">
        <v>4111</v>
      </c>
      <c r="G1557" s="185" t="s">
        <v>4112</v>
      </c>
      <c r="H1557" s="185" t="s">
        <v>4113</v>
      </c>
      <c r="I1557" s="189" t="s">
        <v>4114</v>
      </c>
      <c r="J1557" s="185" t="s">
        <v>4115</v>
      </c>
      <c r="K1557" s="185" t="s">
        <v>4116</v>
      </c>
      <c r="L1557" s="126"/>
      <c r="M1557" s="125"/>
      <c r="N1557" s="125"/>
      <c r="O1557" s="125"/>
      <c r="P1557" s="125"/>
      <c r="Q1557" s="125"/>
      <c r="R1557" s="125"/>
      <c r="S1557" s="125"/>
      <c r="T1557" s="125"/>
      <c r="U1557" s="125"/>
      <c r="V1557" s="125"/>
      <c r="W1557" s="125"/>
    </row>
    <row r="1558" spans="1:23" s="25" customFormat="1" ht="67.5">
      <c r="A1558" s="182">
        <v>1557</v>
      </c>
      <c r="B1558" s="189" t="s">
        <v>4117</v>
      </c>
      <c r="C1558" s="202" t="s">
        <v>2189</v>
      </c>
      <c r="D1558" s="203" t="s">
        <v>11</v>
      </c>
      <c r="E1558" s="189" t="s">
        <v>6693</v>
      </c>
      <c r="F1558" s="189" t="s">
        <v>6636</v>
      </c>
      <c r="G1558" s="189" t="s">
        <v>4118</v>
      </c>
      <c r="H1558" s="189" t="s">
        <v>4119</v>
      </c>
      <c r="I1558" s="189" t="s">
        <v>4120</v>
      </c>
      <c r="J1558" s="189" t="s">
        <v>4121</v>
      </c>
      <c r="K1558" s="189" t="s">
        <v>4122</v>
      </c>
      <c r="L1558" s="176"/>
      <c r="M1558" s="164"/>
      <c r="N1558" s="164"/>
      <c r="O1558" s="164"/>
      <c r="P1558" s="164"/>
      <c r="Q1558" s="164"/>
      <c r="R1558" s="164"/>
      <c r="S1558" s="164"/>
      <c r="T1558" s="164"/>
      <c r="U1558" s="164"/>
      <c r="V1558" s="164"/>
      <c r="W1558" s="164"/>
    </row>
    <row r="1559" spans="1:23" s="25" customFormat="1" ht="67.5">
      <c r="A1559" s="182">
        <v>1558</v>
      </c>
      <c r="B1559" s="185" t="s">
        <v>4117</v>
      </c>
      <c r="C1559" s="186" t="s">
        <v>2189</v>
      </c>
      <c r="D1559" s="187" t="s">
        <v>16</v>
      </c>
      <c r="E1559" s="185"/>
      <c r="F1559" s="191" t="s">
        <v>6637</v>
      </c>
      <c r="G1559" s="191"/>
      <c r="H1559" s="191"/>
      <c r="I1559" s="194"/>
      <c r="J1559" s="185"/>
      <c r="K1559" s="191" t="s">
        <v>89</v>
      </c>
      <c r="L1559" s="126"/>
      <c r="M1559" s="125"/>
      <c r="N1559" s="125"/>
      <c r="O1559" s="125"/>
      <c r="P1559" s="125"/>
      <c r="Q1559" s="125"/>
      <c r="R1559" s="125"/>
      <c r="S1559" s="125"/>
      <c r="T1559" s="125"/>
      <c r="U1559" s="125"/>
      <c r="V1559" s="125"/>
      <c r="W1559" s="125"/>
    </row>
    <row r="1560" spans="1:23" s="25" customFormat="1" ht="168.75">
      <c r="A1560" s="182">
        <v>1559</v>
      </c>
      <c r="B1560" s="189" t="s">
        <v>4117</v>
      </c>
      <c r="C1560" s="202" t="s">
        <v>2189</v>
      </c>
      <c r="D1560" s="203" t="s">
        <v>22</v>
      </c>
      <c r="E1560" s="189" t="s">
        <v>6693</v>
      </c>
      <c r="F1560" s="189" t="s">
        <v>4123</v>
      </c>
      <c r="G1560" s="189" t="s">
        <v>4124</v>
      </c>
      <c r="H1560" s="189" t="s">
        <v>4125</v>
      </c>
      <c r="I1560" s="189" t="s">
        <v>6074</v>
      </c>
      <c r="J1560" s="189" t="s">
        <v>4127</v>
      </c>
      <c r="K1560" s="189" t="s">
        <v>4128</v>
      </c>
      <c r="L1560" s="124"/>
      <c r="M1560" s="125"/>
      <c r="N1560" s="125"/>
      <c r="O1560" s="125"/>
      <c r="P1560" s="125"/>
      <c r="Q1560" s="125"/>
      <c r="R1560" s="125"/>
      <c r="S1560" s="125"/>
      <c r="T1560" s="125"/>
      <c r="U1560" s="125"/>
      <c r="V1560" s="125"/>
      <c r="W1560" s="125"/>
    </row>
    <row r="1561" spans="1:23" s="25" customFormat="1" ht="78.75">
      <c r="A1561" s="182">
        <v>1560</v>
      </c>
      <c r="B1561" s="189" t="s">
        <v>4117</v>
      </c>
      <c r="C1561" s="202" t="s">
        <v>2189</v>
      </c>
      <c r="D1561" s="203" t="s">
        <v>29</v>
      </c>
      <c r="E1561" s="189" t="s">
        <v>6693</v>
      </c>
      <c r="F1561" s="189" t="s">
        <v>4129</v>
      </c>
      <c r="G1561" s="189" t="s">
        <v>4130</v>
      </c>
      <c r="H1561" s="189" t="s">
        <v>4131</v>
      </c>
      <c r="I1561" s="189" t="s">
        <v>4132</v>
      </c>
      <c r="J1561" s="189" t="s">
        <v>4133</v>
      </c>
      <c r="K1561" s="189" t="s">
        <v>4134</v>
      </c>
      <c r="L1561" s="124"/>
      <c r="M1561" s="125"/>
      <c r="N1561" s="125"/>
      <c r="O1561" s="125"/>
      <c r="P1561" s="125"/>
      <c r="Q1561" s="125"/>
      <c r="R1561" s="125"/>
      <c r="S1561" s="125"/>
      <c r="T1561" s="125"/>
      <c r="U1561" s="125"/>
      <c r="V1561" s="125"/>
      <c r="W1561" s="125"/>
    </row>
    <row r="1562" spans="1:23" s="25" customFormat="1" ht="45">
      <c r="A1562" s="182">
        <v>1561</v>
      </c>
      <c r="B1562" s="189" t="s">
        <v>4117</v>
      </c>
      <c r="C1562" s="202" t="s">
        <v>2189</v>
      </c>
      <c r="D1562" s="203" t="s">
        <v>32</v>
      </c>
      <c r="E1562" s="189"/>
      <c r="F1562" s="189" t="s">
        <v>4135</v>
      </c>
      <c r="G1562" s="189" t="s">
        <v>4136</v>
      </c>
      <c r="H1562" s="189" t="s">
        <v>4137</v>
      </c>
      <c r="I1562" s="189" t="s">
        <v>4138</v>
      </c>
      <c r="J1562" s="189" t="s">
        <v>4139</v>
      </c>
      <c r="K1562" s="189" t="s">
        <v>4140</v>
      </c>
      <c r="L1562" s="124"/>
      <c r="M1562" s="125"/>
      <c r="N1562" s="125"/>
      <c r="O1562" s="125"/>
      <c r="P1562" s="125"/>
      <c r="Q1562" s="125"/>
      <c r="R1562" s="125"/>
      <c r="S1562" s="125"/>
      <c r="T1562" s="125"/>
      <c r="U1562" s="125"/>
      <c r="V1562" s="125"/>
      <c r="W1562" s="125"/>
    </row>
    <row r="1563" spans="1:23" s="25" customFormat="1" ht="112.5">
      <c r="A1563" s="182">
        <v>1562</v>
      </c>
      <c r="B1563" s="189" t="s">
        <v>4117</v>
      </c>
      <c r="C1563" s="202" t="s">
        <v>2189</v>
      </c>
      <c r="D1563" s="203" t="s">
        <v>72</v>
      </c>
      <c r="E1563" s="189" t="s">
        <v>6693</v>
      </c>
      <c r="F1563" s="189" t="s">
        <v>4141</v>
      </c>
      <c r="G1563" s="189" t="s">
        <v>4142</v>
      </c>
      <c r="H1563" s="189" t="s">
        <v>4143</v>
      </c>
      <c r="I1563" s="189" t="s">
        <v>4144</v>
      </c>
      <c r="J1563" s="189" t="s">
        <v>4145</v>
      </c>
      <c r="K1563" s="189" t="s">
        <v>4146</v>
      </c>
      <c r="L1563" s="124"/>
      <c r="M1563" s="125"/>
      <c r="N1563" s="125"/>
      <c r="O1563" s="125"/>
      <c r="P1563" s="125"/>
      <c r="Q1563" s="125"/>
      <c r="R1563" s="125"/>
      <c r="S1563" s="125"/>
      <c r="T1563" s="125"/>
      <c r="U1563" s="125"/>
      <c r="V1563" s="125"/>
      <c r="W1563" s="125"/>
    </row>
    <row r="1564" spans="1:23" s="25" customFormat="1" ht="56.25">
      <c r="A1564" s="182">
        <v>1563</v>
      </c>
      <c r="B1564" s="185" t="s">
        <v>4117</v>
      </c>
      <c r="C1564" s="186" t="s">
        <v>2189</v>
      </c>
      <c r="D1564" s="187" t="s">
        <v>41</v>
      </c>
      <c r="E1564" s="185"/>
      <c r="F1564" s="185" t="s">
        <v>4147</v>
      </c>
      <c r="G1564" s="185" t="s">
        <v>4148</v>
      </c>
      <c r="H1564" s="185" t="s">
        <v>4149</v>
      </c>
      <c r="I1564" s="189" t="s">
        <v>4150</v>
      </c>
      <c r="J1564" s="185" t="s">
        <v>4151</v>
      </c>
      <c r="K1564" s="185" t="s">
        <v>4152</v>
      </c>
      <c r="L1564" s="126"/>
      <c r="M1564" s="125"/>
      <c r="N1564" s="125"/>
      <c r="O1564" s="125"/>
      <c r="P1564" s="125"/>
      <c r="Q1564" s="125"/>
      <c r="R1564" s="125"/>
      <c r="S1564" s="125"/>
      <c r="T1564" s="125"/>
      <c r="U1564" s="125"/>
      <c r="V1564" s="125"/>
      <c r="W1564" s="125"/>
    </row>
    <row r="1565" spans="1:23" s="25" customFormat="1" ht="33.75">
      <c r="A1565" s="182">
        <v>1564</v>
      </c>
      <c r="B1565" s="185" t="s">
        <v>4117</v>
      </c>
      <c r="C1565" s="186" t="s">
        <v>2189</v>
      </c>
      <c r="D1565" s="187" t="s">
        <v>88</v>
      </c>
      <c r="E1565" s="185"/>
      <c r="F1565" s="185" t="s">
        <v>6638</v>
      </c>
      <c r="G1565" s="185" t="s">
        <v>4153</v>
      </c>
      <c r="H1565" s="185" t="s">
        <v>4154</v>
      </c>
      <c r="I1565" s="189" t="s">
        <v>4155</v>
      </c>
      <c r="J1565" s="185" t="s">
        <v>4156</v>
      </c>
      <c r="K1565" s="185" t="s">
        <v>4157</v>
      </c>
      <c r="L1565" s="126"/>
      <c r="M1565" s="125"/>
      <c r="N1565" s="125"/>
      <c r="O1565" s="125"/>
      <c r="P1565" s="125"/>
      <c r="Q1565" s="125"/>
      <c r="R1565" s="125"/>
      <c r="S1565" s="125"/>
      <c r="T1565" s="125"/>
      <c r="U1565" s="125"/>
      <c r="V1565" s="125"/>
      <c r="W1565" s="125"/>
    </row>
    <row r="1566" spans="1:23" s="25" customFormat="1" ht="90">
      <c r="A1566" s="182">
        <v>1565</v>
      </c>
      <c r="B1566" s="185" t="s">
        <v>4158</v>
      </c>
      <c r="C1566" s="186" t="s">
        <v>319</v>
      </c>
      <c r="D1566" s="187" t="s">
        <v>11</v>
      </c>
      <c r="E1566" s="185"/>
      <c r="F1566" s="185" t="s">
        <v>6639</v>
      </c>
      <c r="G1566" s="185" t="s">
        <v>4159</v>
      </c>
      <c r="H1566" s="185" t="s">
        <v>4160</v>
      </c>
      <c r="I1566" s="189" t="s">
        <v>4161</v>
      </c>
      <c r="J1566" s="185" t="s">
        <v>4162</v>
      </c>
      <c r="K1566" s="185"/>
      <c r="L1566" s="126"/>
      <c r="M1566" s="125"/>
      <c r="N1566" s="125"/>
      <c r="O1566" s="125"/>
      <c r="P1566" s="125"/>
      <c r="Q1566" s="125"/>
      <c r="R1566" s="125"/>
      <c r="S1566" s="125"/>
      <c r="T1566" s="125"/>
      <c r="U1566" s="125"/>
      <c r="V1566" s="125"/>
      <c r="W1566" s="125"/>
    </row>
    <row r="1567" spans="1:23" s="25" customFormat="1" ht="45">
      <c r="A1567" s="182">
        <v>1566</v>
      </c>
      <c r="B1567" s="185" t="s">
        <v>4158</v>
      </c>
      <c r="C1567" s="186" t="s">
        <v>319</v>
      </c>
      <c r="D1567" s="187" t="s">
        <v>16</v>
      </c>
      <c r="E1567" s="189"/>
      <c r="F1567" s="189" t="s">
        <v>6640</v>
      </c>
      <c r="G1567" s="189" t="s">
        <v>4163</v>
      </c>
      <c r="H1567" s="189" t="s">
        <v>4164</v>
      </c>
      <c r="I1567" s="189" t="s">
        <v>4165</v>
      </c>
      <c r="J1567" s="189" t="s">
        <v>4166</v>
      </c>
      <c r="K1567" s="185"/>
      <c r="L1567" s="126"/>
      <c r="M1567" s="125"/>
      <c r="N1567" s="125"/>
      <c r="O1567" s="125"/>
      <c r="P1567" s="125"/>
      <c r="Q1567" s="125"/>
      <c r="R1567" s="125"/>
      <c r="S1567" s="125"/>
      <c r="T1567" s="125"/>
      <c r="U1567" s="125"/>
      <c r="V1567" s="125"/>
      <c r="W1567" s="125"/>
    </row>
    <row r="1568" spans="1:23" s="25" customFormat="1" ht="67.5">
      <c r="A1568" s="182">
        <v>1567</v>
      </c>
      <c r="B1568" s="189" t="s">
        <v>4158</v>
      </c>
      <c r="C1568" s="202" t="s">
        <v>319</v>
      </c>
      <c r="D1568" s="203" t="s">
        <v>22</v>
      </c>
      <c r="E1568" s="189" t="s">
        <v>6693</v>
      </c>
      <c r="F1568" s="189" t="s">
        <v>4167</v>
      </c>
      <c r="G1568" s="189" t="s">
        <v>4168</v>
      </c>
      <c r="H1568" s="189" t="s">
        <v>4169</v>
      </c>
      <c r="I1568" s="189" t="str">
        <f>HYPERLINK("mailto:geofak54@yandex.ru","geofak54@yandex.ru")</f>
        <v>geofak54@yandex.ru</v>
      </c>
      <c r="J1568" s="189" t="s">
        <v>4170</v>
      </c>
      <c r="K1568" s="189" t="s">
        <v>4171</v>
      </c>
      <c r="L1568" s="177"/>
      <c r="M1568" s="178"/>
      <c r="N1568" s="178"/>
      <c r="O1568" s="178"/>
      <c r="P1568" s="178"/>
      <c r="Q1568" s="178"/>
      <c r="R1568" s="178"/>
      <c r="S1568" s="178"/>
      <c r="T1568" s="178"/>
      <c r="U1568" s="178"/>
      <c r="V1568" s="178"/>
      <c r="W1568" s="178"/>
    </row>
    <row r="1569" spans="1:23" s="25" customFormat="1" ht="67.5">
      <c r="A1569" s="182">
        <v>1568</v>
      </c>
      <c r="B1569" s="189" t="s">
        <v>4158</v>
      </c>
      <c r="C1569" s="202" t="s">
        <v>319</v>
      </c>
      <c r="D1569" s="203" t="s">
        <v>29</v>
      </c>
      <c r="E1569" s="189" t="s">
        <v>6693</v>
      </c>
      <c r="F1569" s="189" t="s">
        <v>4172</v>
      </c>
      <c r="G1569" s="189" t="s">
        <v>4173</v>
      </c>
      <c r="H1569" s="189" t="s">
        <v>4174</v>
      </c>
      <c r="I1569" s="189" t="s">
        <v>4175</v>
      </c>
      <c r="J1569" s="189" t="s">
        <v>4176</v>
      </c>
      <c r="K1569" s="189" t="s">
        <v>4177</v>
      </c>
      <c r="L1569" s="179"/>
      <c r="M1569" s="180"/>
      <c r="N1569" s="180"/>
      <c r="O1569" s="180"/>
      <c r="P1569" s="180"/>
      <c r="Q1569" s="180"/>
      <c r="R1569" s="180"/>
      <c r="S1569" s="180"/>
      <c r="T1569" s="180"/>
      <c r="U1569" s="180"/>
      <c r="V1569" s="180"/>
      <c r="W1569" s="180"/>
    </row>
    <row r="1570" spans="1:23" s="25" customFormat="1" ht="67.5">
      <c r="A1570" s="182">
        <v>1569</v>
      </c>
      <c r="B1570" s="189" t="s">
        <v>4158</v>
      </c>
      <c r="C1570" s="202" t="s">
        <v>319</v>
      </c>
      <c r="D1570" s="203" t="s">
        <v>32</v>
      </c>
      <c r="E1570" s="189"/>
      <c r="F1570" s="189" t="s">
        <v>4178</v>
      </c>
      <c r="G1570" s="189" t="s">
        <v>4179</v>
      </c>
      <c r="H1570" s="189" t="s">
        <v>4180</v>
      </c>
      <c r="I1570" s="189" t="s">
        <v>4181</v>
      </c>
      <c r="J1570" s="189" t="s">
        <v>4182</v>
      </c>
      <c r="K1570" s="189"/>
      <c r="L1570" s="179"/>
      <c r="M1570" s="180"/>
      <c r="N1570" s="180"/>
      <c r="O1570" s="180"/>
      <c r="P1570" s="180"/>
      <c r="Q1570" s="180"/>
      <c r="R1570" s="180"/>
      <c r="S1570" s="180"/>
      <c r="T1570" s="180"/>
      <c r="U1570" s="180"/>
      <c r="V1570" s="180"/>
      <c r="W1570" s="180"/>
    </row>
    <row r="1571" spans="1:23" s="25" customFormat="1" ht="45">
      <c r="A1571" s="182">
        <v>1570</v>
      </c>
      <c r="B1571" s="189" t="s">
        <v>4158</v>
      </c>
      <c r="C1571" s="202" t="s">
        <v>319</v>
      </c>
      <c r="D1571" s="203" t="s">
        <v>72</v>
      </c>
      <c r="E1571" s="189"/>
      <c r="F1571" s="189" t="s">
        <v>4183</v>
      </c>
      <c r="G1571" s="189" t="s">
        <v>4184</v>
      </c>
      <c r="H1571" s="189" t="s">
        <v>4185</v>
      </c>
      <c r="I1571" s="189" t="s">
        <v>4186</v>
      </c>
      <c r="J1571" s="189" t="s">
        <v>4187</v>
      </c>
      <c r="K1571" s="189"/>
      <c r="L1571" s="179"/>
      <c r="M1571" s="180"/>
      <c r="N1571" s="180"/>
      <c r="O1571" s="180"/>
      <c r="P1571" s="180"/>
      <c r="Q1571" s="180"/>
      <c r="R1571" s="180"/>
      <c r="S1571" s="180"/>
      <c r="T1571" s="180"/>
      <c r="U1571" s="180"/>
      <c r="V1571" s="180"/>
      <c r="W1571" s="180"/>
    </row>
    <row r="1572" spans="1:23" s="25" customFormat="1" ht="56.25">
      <c r="A1572" s="182">
        <v>1571</v>
      </c>
      <c r="B1572" s="189" t="s">
        <v>4188</v>
      </c>
      <c r="C1572" s="249" t="s">
        <v>2266</v>
      </c>
      <c r="D1572" s="203" t="s">
        <v>11</v>
      </c>
      <c r="E1572" s="189"/>
      <c r="F1572" s="189" t="s">
        <v>6641</v>
      </c>
      <c r="G1572" s="189" t="s">
        <v>4189</v>
      </c>
      <c r="H1572" s="189" t="s">
        <v>4190</v>
      </c>
      <c r="I1572" s="189" t="s">
        <v>4191</v>
      </c>
      <c r="J1572" s="189" t="s">
        <v>4192</v>
      </c>
      <c r="K1572" s="189"/>
      <c r="L1572" s="172"/>
      <c r="M1572" s="134"/>
      <c r="N1572" s="134"/>
      <c r="O1572" s="134"/>
      <c r="P1572" s="134"/>
      <c r="Q1572" s="134"/>
      <c r="R1572" s="134"/>
      <c r="S1572" s="134"/>
      <c r="T1572" s="134"/>
      <c r="U1572" s="134"/>
      <c r="V1572" s="134"/>
      <c r="W1572" s="134"/>
    </row>
    <row r="1573" spans="1:23" s="25" customFormat="1" ht="56.25">
      <c r="A1573" s="182">
        <v>1572</v>
      </c>
      <c r="B1573" s="189" t="s">
        <v>4188</v>
      </c>
      <c r="C1573" s="249" t="s">
        <v>2266</v>
      </c>
      <c r="D1573" s="203" t="s">
        <v>16</v>
      </c>
      <c r="E1573" s="189"/>
      <c r="F1573" s="189" t="s">
        <v>6642</v>
      </c>
      <c r="G1573" s="189" t="s">
        <v>4189</v>
      </c>
      <c r="H1573" s="189" t="s">
        <v>4193</v>
      </c>
      <c r="I1573" s="189" t="s">
        <v>4191</v>
      </c>
      <c r="J1573" s="189" t="s">
        <v>4194</v>
      </c>
      <c r="K1573" s="189"/>
      <c r="L1573" s="172"/>
      <c r="M1573" s="134"/>
      <c r="N1573" s="134"/>
      <c r="O1573" s="134"/>
      <c r="P1573" s="134"/>
      <c r="Q1573" s="134"/>
      <c r="R1573" s="134"/>
      <c r="S1573" s="134"/>
      <c r="T1573" s="134"/>
      <c r="U1573" s="134"/>
      <c r="V1573" s="134"/>
      <c r="W1573" s="134"/>
    </row>
    <row r="1574" spans="1:23" s="25" customFormat="1" ht="56.25">
      <c r="A1574" s="182">
        <v>1573</v>
      </c>
      <c r="B1574" s="189" t="s">
        <v>4188</v>
      </c>
      <c r="C1574" s="240" t="s">
        <v>2266</v>
      </c>
      <c r="D1574" s="250" t="s">
        <v>22</v>
      </c>
      <c r="E1574" s="189" t="s">
        <v>6693</v>
      </c>
      <c r="F1574" s="189" t="s">
        <v>6643</v>
      </c>
      <c r="G1574" s="189" t="s">
        <v>4195</v>
      </c>
      <c r="H1574" s="189" t="s">
        <v>4196</v>
      </c>
      <c r="I1574" s="189" t="s">
        <v>4191</v>
      </c>
      <c r="J1574" s="189" t="s">
        <v>4197</v>
      </c>
      <c r="K1574" s="189" t="s">
        <v>4198</v>
      </c>
      <c r="L1574" s="137"/>
      <c r="M1574" s="138"/>
      <c r="N1574" s="138"/>
      <c r="O1574" s="138"/>
      <c r="P1574" s="138"/>
      <c r="Q1574" s="138"/>
      <c r="R1574" s="138"/>
      <c r="S1574" s="138"/>
      <c r="T1574" s="138"/>
      <c r="U1574" s="138"/>
      <c r="V1574" s="138"/>
      <c r="W1574" s="138"/>
    </row>
    <row r="1575" spans="1:23" s="25" customFormat="1" ht="56.25">
      <c r="A1575" s="182">
        <v>1574</v>
      </c>
      <c r="B1575" s="189" t="s">
        <v>4188</v>
      </c>
      <c r="C1575" s="240" t="s">
        <v>2266</v>
      </c>
      <c r="D1575" s="238" t="s">
        <v>29</v>
      </c>
      <c r="E1575" s="189"/>
      <c r="F1575" s="189" t="s">
        <v>6644</v>
      </c>
      <c r="G1575" s="189" t="s">
        <v>4199</v>
      </c>
      <c r="H1575" s="189" t="s">
        <v>4200</v>
      </c>
      <c r="I1575" s="189" t="s">
        <v>4201</v>
      </c>
      <c r="J1575" s="189" t="s">
        <v>4202</v>
      </c>
      <c r="K1575" s="189"/>
      <c r="L1575" s="137"/>
      <c r="M1575" s="138"/>
      <c r="N1575" s="138"/>
      <c r="O1575" s="138"/>
      <c r="P1575" s="138"/>
      <c r="Q1575" s="138"/>
      <c r="R1575" s="138"/>
      <c r="S1575" s="138"/>
      <c r="T1575" s="138"/>
      <c r="U1575" s="138"/>
      <c r="V1575" s="138"/>
      <c r="W1575" s="138"/>
    </row>
    <row r="1576" spans="1:23" s="25" customFormat="1" ht="56.25">
      <c r="A1576" s="182">
        <v>1575</v>
      </c>
      <c r="B1576" s="189" t="s">
        <v>4188</v>
      </c>
      <c r="C1576" s="249" t="s">
        <v>2266</v>
      </c>
      <c r="D1576" s="203" t="s">
        <v>32</v>
      </c>
      <c r="E1576" s="189"/>
      <c r="F1576" s="189" t="s">
        <v>6257</v>
      </c>
      <c r="G1576" s="189" t="s">
        <v>4189</v>
      </c>
      <c r="H1576" s="189" t="s">
        <v>4203</v>
      </c>
      <c r="I1576" s="189" t="s">
        <v>4191</v>
      </c>
      <c r="J1576" s="189" t="s">
        <v>4204</v>
      </c>
      <c r="K1576" s="189"/>
      <c r="L1576" s="172"/>
      <c r="M1576" s="134"/>
      <c r="N1576" s="134"/>
      <c r="O1576" s="134"/>
      <c r="P1576" s="134"/>
      <c r="Q1576" s="134"/>
      <c r="R1576" s="134"/>
      <c r="S1576" s="134"/>
      <c r="T1576" s="134"/>
      <c r="U1576" s="134"/>
      <c r="V1576" s="134"/>
      <c r="W1576" s="134"/>
    </row>
    <row r="1577" spans="1:23" s="25" customFormat="1" ht="78.75">
      <c r="A1577" s="182">
        <v>1576</v>
      </c>
      <c r="B1577" s="189" t="s">
        <v>4188</v>
      </c>
      <c r="C1577" s="240" t="s">
        <v>2266</v>
      </c>
      <c r="D1577" s="203" t="s">
        <v>72</v>
      </c>
      <c r="E1577" s="189" t="s">
        <v>6693</v>
      </c>
      <c r="F1577" s="189" t="s">
        <v>6645</v>
      </c>
      <c r="G1577" s="189" t="s">
        <v>4205</v>
      </c>
      <c r="H1577" s="189" t="s">
        <v>4206</v>
      </c>
      <c r="I1577" s="189" t="s">
        <v>4207</v>
      </c>
      <c r="J1577" s="189" t="s">
        <v>4208</v>
      </c>
      <c r="K1577" s="189" t="s">
        <v>4209</v>
      </c>
      <c r="L1577" s="137"/>
      <c r="M1577" s="138"/>
      <c r="N1577" s="138"/>
      <c r="O1577" s="138"/>
      <c r="P1577" s="138"/>
      <c r="Q1577" s="138"/>
      <c r="R1577" s="138"/>
      <c r="S1577" s="138"/>
      <c r="T1577" s="138"/>
      <c r="U1577" s="138"/>
      <c r="V1577" s="138"/>
      <c r="W1577" s="138"/>
    </row>
    <row r="1578" spans="1:23" s="25" customFormat="1" ht="56.25">
      <c r="A1578" s="182">
        <v>1577</v>
      </c>
      <c r="B1578" s="185" t="s">
        <v>4188</v>
      </c>
      <c r="C1578" s="186" t="s">
        <v>2266</v>
      </c>
      <c r="D1578" s="187" t="s">
        <v>37</v>
      </c>
      <c r="E1578" s="185" t="s">
        <v>6693</v>
      </c>
      <c r="F1578" s="185" t="s">
        <v>4210</v>
      </c>
      <c r="G1578" s="185" t="s">
        <v>4211</v>
      </c>
      <c r="H1578" s="185" t="s">
        <v>4212</v>
      </c>
      <c r="I1578" s="189" t="s">
        <v>4213</v>
      </c>
      <c r="J1578" s="185" t="s">
        <v>4214</v>
      </c>
      <c r="K1578" s="185" t="s">
        <v>4215</v>
      </c>
      <c r="L1578" s="126"/>
      <c r="M1578" s="125"/>
      <c r="N1578" s="125"/>
      <c r="O1578" s="125"/>
      <c r="P1578" s="125"/>
      <c r="Q1578" s="125"/>
      <c r="R1578" s="125"/>
      <c r="S1578" s="125"/>
      <c r="T1578" s="125"/>
      <c r="U1578" s="125"/>
      <c r="V1578" s="125"/>
      <c r="W1578" s="125"/>
    </row>
    <row r="1579" spans="1:23" s="25" customFormat="1" ht="56.25">
      <c r="A1579" s="182">
        <v>1578</v>
      </c>
      <c r="B1579" s="185" t="s">
        <v>4188</v>
      </c>
      <c r="C1579" s="186" t="s">
        <v>2266</v>
      </c>
      <c r="D1579" s="187" t="s">
        <v>41</v>
      </c>
      <c r="E1579" s="185"/>
      <c r="F1579" s="185" t="s">
        <v>4216</v>
      </c>
      <c r="G1579" s="185" t="s">
        <v>4217</v>
      </c>
      <c r="H1579" s="185" t="s">
        <v>4218</v>
      </c>
      <c r="I1579" s="189" t="s">
        <v>4219</v>
      </c>
      <c r="J1579" s="185" t="s">
        <v>4220</v>
      </c>
      <c r="K1579" s="185" t="s">
        <v>4221</v>
      </c>
      <c r="L1579" s="126"/>
      <c r="M1579" s="125"/>
      <c r="N1579" s="125"/>
      <c r="O1579" s="125"/>
      <c r="P1579" s="125"/>
      <c r="Q1579" s="125"/>
      <c r="R1579" s="125"/>
      <c r="S1579" s="125"/>
      <c r="T1579" s="125"/>
      <c r="U1579" s="125"/>
      <c r="V1579" s="125"/>
      <c r="W1579" s="125"/>
    </row>
    <row r="1580" spans="1:23" s="25" customFormat="1" ht="45">
      <c r="A1580" s="182">
        <v>1579</v>
      </c>
      <c r="B1580" s="185" t="s">
        <v>4188</v>
      </c>
      <c r="C1580" s="186" t="s">
        <v>2266</v>
      </c>
      <c r="D1580" s="187" t="s">
        <v>88</v>
      </c>
      <c r="E1580" s="185"/>
      <c r="F1580" s="185" t="s">
        <v>4222</v>
      </c>
      <c r="G1580" s="185" t="s">
        <v>4223</v>
      </c>
      <c r="H1580" s="185" t="s">
        <v>4224</v>
      </c>
      <c r="I1580" s="189" t="s">
        <v>4225</v>
      </c>
      <c r="J1580" s="185" t="s">
        <v>4226</v>
      </c>
      <c r="K1580" s="185" t="s">
        <v>4227</v>
      </c>
      <c r="L1580" s="126"/>
      <c r="M1580" s="125"/>
      <c r="N1580" s="125"/>
      <c r="O1580" s="125"/>
      <c r="P1580" s="125"/>
      <c r="Q1580" s="125"/>
      <c r="R1580" s="125"/>
      <c r="S1580" s="125"/>
      <c r="T1580" s="125"/>
      <c r="U1580" s="125"/>
      <c r="V1580" s="125"/>
      <c r="W1580" s="125"/>
    </row>
    <row r="1581" spans="1:23" s="25" customFormat="1" ht="45">
      <c r="A1581" s="182">
        <v>1580</v>
      </c>
      <c r="B1581" s="185" t="s">
        <v>4188</v>
      </c>
      <c r="C1581" s="186" t="s">
        <v>2266</v>
      </c>
      <c r="D1581" s="187" t="s">
        <v>217</v>
      </c>
      <c r="E1581" s="185"/>
      <c r="F1581" s="185" t="s">
        <v>4228</v>
      </c>
      <c r="G1581" s="185" t="s">
        <v>4229</v>
      </c>
      <c r="H1581" s="185" t="s">
        <v>4230</v>
      </c>
      <c r="I1581" s="189" t="s">
        <v>4231</v>
      </c>
      <c r="J1581" s="185" t="s">
        <v>4232</v>
      </c>
      <c r="K1581" s="185" t="s">
        <v>4227</v>
      </c>
      <c r="L1581" s="126"/>
      <c r="M1581" s="125"/>
      <c r="N1581" s="125"/>
      <c r="O1581" s="125"/>
      <c r="P1581" s="125"/>
      <c r="Q1581" s="125"/>
      <c r="R1581" s="125"/>
      <c r="S1581" s="125"/>
      <c r="T1581" s="125"/>
      <c r="U1581" s="125"/>
      <c r="V1581" s="125"/>
      <c r="W1581" s="125"/>
    </row>
    <row r="1582" spans="1:23" s="25" customFormat="1" ht="101.25">
      <c r="A1582" s="182">
        <v>1581</v>
      </c>
      <c r="B1582" s="189" t="s">
        <v>4188</v>
      </c>
      <c r="C1582" s="202" t="s">
        <v>2266</v>
      </c>
      <c r="D1582" s="203" t="s">
        <v>223</v>
      </c>
      <c r="E1582" s="189"/>
      <c r="F1582" s="189" t="s">
        <v>6646</v>
      </c>
      <c r="G1582" s="189" t="s">
        <v>4233</v>
      </c>
      <c r="H1582" s="189" t="s">
        <v>4234</v>
      </c>
      <c r="I1582" s="189" t="s">
        <v>4235</v>
      </c>
      <c r="J1582" s="189" t="s">
        <v>4236</v>
      </c>
      <c r="K1582" s="189"/>
      <c r="L1582" s="137"/>
      <c r="M1582" s="138"/>
      <c r="N1582" s="138"/>
      <c r="O1582" s="138"/>
      <c r="P1582" s="138"/>
      <c r="Q1582" s="138"/>
      <c r="R1582" s="138"/>
      <c r="S1582" s="138"/>
      <c r="T1582" s="138"/>
      <c r="U1582" s="138"/>
      <c r="V1582" s="138"/>
      <c r="W1582" s="138"/>
    </row>
    <row r="1583" spans="1:23" s="25" customFormat="1" ht="56.25">
      <c r="A1583" s="182">
        <v>1582</v>
      </c>
      <c r="B1583" s="189" t="s">
        <v>4237</v>
      </c>
      <c r="C1583" s="240" t="s">
        <v>2195</v>
      </c>
      <c r="D1583" s="203" t="s">
        <v>11</v>
      </c>
      <c r="E1583" s="189" t="s">
        <v>6693</v>
      </c>
      <c r="F1583" s="189" t="s">
        <v>6647</v>
      </c>
      <c r="G1583" s="189" t="s">
        <v>4238</v>
      </c>
      <c r="H1583" s="189" t="s">
        <v>4239</v>
      </c>
      <c r="I1583" s="189" t="s">
        <v>4240</v>
      </c>
      <c r="J1583" s="189" t="s">
        <v>4241</v>
      </c>
      <c r="K1583" s="189"/>
      <c r="L1583" s="137"/>
      <c r="M1583" s="138"/>
      <c r="N1583" s="138"/>
      <c r="O1583" s="138"/>
      <c r="P1583" s="138"/>
      <c r="Q1583" s="138"/>
      <c r="R1583" s="138"/>
      <c r="S1583" s="138"/>
      <c r="T1583" s="138"/>
      <c r="U1583" s="138"/>
      <c r="V1583" s="138"/>
      <c r="W1583" s="138"/>
    </row>
    <row r="1584" spans="1:23" s="25" customFormat="1" ht="67.5">
      <c r="A1584" s="182">
        <v>1583</v>
      </c>
      <c r="B1584" s="185" t="s">
        <v>4237</v>
      </c>
      <c r="C1584" s="251" t="s">
        <v>2195</v>
      </c>
      <c r="D1584" s="187" t="s">
        <v>16</v>
      </c>
      <c r="E1584" s="185" t="s">
        <v>6693</v>
      </c>
      <c r="F1584" s="185" t="s">
        <v>4242</v>
      </c>
      <c r="G1584" s="185" t="s">
        <v>4243</v>
      </c>
      <c r="H1584" s="185" t="s">
        <v>4244</v>
      </c>
      <c r="I1584" s="189" t="s">
        <v>4245</v>
      </c>
      <c r="J1584" s="185" t="s">
        <v>4246</v>
      </c>
      <c r="K1584" s="185" t="s">
        <v>4247</v>
      </c>
      <c r="L1584" s="126"/>
      <c r="M1584" s="125"/>
      <c r="N1584" s="125"/>
      <c r="O1584" s="125"/>
      <c r="P1584" s="125"/>
      <c r="Q1584" s="125"/>
      <c r="R1584" s="125"/>
      <c r="S1584" s="125"/>
      <c r="T1584" s="125"/>
      <c r="U1584" s="125"/>
      <c r="V1584" s="125"/>
      <c r="W1584" s="125"/>
    </row>
    <row r="1585" spans="1:23" s="25" customFormat="1" ht="67.5">
      <c r="A1585" s="182">
        <v>1584</v>
      </c>
      <c r="B1585" s="185" t="s">
        <v>4237</v>
      </c>
      <c r="C1585" s="186" t="s">
        <v>2195</v>
      </c>
      <c r="D1585" s="187" t="s">
        <v>22</v>
      </c>
      <c r="E1585" s="185"/>
      <c r="F1585" s="185" t="s">
        <v>6648</v>
      </c>
      <c r="G1585" s="185" t="s">
        <v>4248</v>
      </c>
      <c r="H1585" s="185" t="s">
        <v>4249</v>
      </c>
      <c r="I1585" s="189" t="s">
        <v>4250</v>
      </c>
      <c r="J1585" s="185" t="s">
        <v>4251</v>
      </c>
      <c r="K1585" s="185" t="s">
        <v>4252</v>
      </c>
      <c r="L1585" s="126"/>
      <c r="M1585" s="125"/>
      <c r="N1585" s="125"/>
      <c r="O1585" s="125"/>
      <c r="P1585" s="125"/>
      <c r="Q1585" s="125"/>
      <c r="R1585" s="125"/>
      <c r="S1585" s="125"/>
      <c r="T1585" s="125"/>
      <c r="U1585" s="125"/>
      <c r="V1585" s="125"/>
      <c r="W1585" s="125"/>
    </row>
    <row r="1586" spans="1:23" s="25" customFormat="1" ht="33.75">
      <c r="A1586" s="182">
        <v>1585</v>
      </c>
      <c r="B1586" s="185" t="s">
        <v>4237</v>
      </c>
      <c r="C1586" s="199" t="s">
        <v>2195</v>
      </c>
      <c r="D1586" s="187" t="s">
        <v>29</v>
      </c>
      <c r="E1586" s="185"/>
      <c r="F1586" s="185" t="s">
        <v>4253</v>
      </c>
      <c r="G1586" s="185" t="s">
        <v>4254</v>
      </c>
      <c r="H1586" s="185" t="s">
        <v>4255</v>
      </c>
      <c r="I1586" s="189" t="s">
        <v>4256</v>
      </c>
      <c r="J1586" s="185" t="s">
        <v>4257</v>
      </c>
      <c r="K1586" s="185"/>
      <c r="L1586" s="144"/>
      <c r="M1586" s="138"/>
      <c r="N1586" s="138"/>
      <c r="O1586" s="138"/>
      <c r="P1586" s="138"/>
      <c r="Q1586" s="138"/>
      <c r="R1586" s="138"/>
      <c r="S1586" s="138"/>
      <c r="T1586" s="138"/>
      <c r="U1586" s="138"/>
      <c r="V1586" s="138"/>
      <c r="W1586" s="138"/>
    </row>
    <row r="1587" spans="1:23" s="25" customFormat="1" ht="56.25">
      <c r="A1587" s="182">
        <v>1586</v>
      </c>
      <c r="B1587" s="185" t="s">
        <v>4237</v>
      </c>
      <c r="C1587" s="186" t="s">
        <v>2195</v>
      </c>
      <c r="D1587" s="187" t="s">
        <v>32</v>
      </c>
      <c r="E1587" s="185" t="s">
        <v>6693</v>
      </c>
      <c r="F1587" s="185" t="s">
        <v>6649</v>
      </c>
      <c r="G1587" s="185" t="s">
        <v>4258</v>
      </c>
      <c r="H1587" s="185" t="s">
        <v>4259</v>
      </c>
      <c r="I1587" s="189" t="s">
        <v>6124</v>
      </c>
      <c r="J1587" s="185" t="s">
        <v>4261</v>
      </c>
      <c r="K1587" s="185" t="s">
        <v>4262</v>
      </c>
      <c r="L1587" s="126"/>
      <c r="M1587" s="125"/>
      <c r="N1587" s="125"/>
      <c r="O1587" s="125"/>
      <c r="P1587" s="125"/>
      <c r="Q1587" s="125"/>
      <c r="R1587" s="125"/>
      <c r="S1587" s="125"/>
      <c r="T1587" s="125"/>
      <c r="U1587" s="125"/>
      <c r="V1587" s="125"/>
      <c r="W1587" s="125"/>
    </row>
    <row r="1588" spans="1:23" s="25" customFormat="1" ht="45">
      <c r="A1588" s="182">
        <v>1587</v>
      </c>
      <c r="B1588" s="185" t="s">
        <v>4237</v>
      </c>
      <c r="C1588" s="186" t="s">
        <v>2195</v>
      </c>
      <c r="D1588" s="187" t="s">
        <v>37</v>
      </c>
      <c r="E1588" s="185"/>
      <c r="F1588" s="185" t="s">
        <v>3525</v>
      </c>
      <c r="G1588" s="185" t="s">
        <v>4263</v>
      </c>
      <c r="H1588" s="185" t="s">
        <v>4264</v>
      </c>
      <c r="I1588" s="189" t="s">
        <v>4265</v>
      </c>
      <c r="J1588" s="185" t="s">
        <v>4266</v>
      </c>
      <c r="K1588" s="185" t="s">
        <v>4267</v>
      </c>
      <c r="L1588" s="126"/>
      <c r="M1588" s="125"/>
      <c r="N1588" s="125"/>
      <c r="O1588" s="125"/>
      <c r="P1588" s="125"/>
      <c r="Q1588" s="125"/>
      <c r="R1588" s="125"/>
      <c r="S1588" s="125"/>
      <c r="T1588" s="125"/>
      <c r="U1588" s="125"/>
      <c r="V1588" s="125"/>
      <c r="W1588" s="125"/>
    </row>
    <row r="1589" spans="1:23" s="25" customFormat="1" ht="90">
      <c r="A1589" s="182">
        <v>1588</v>
      </c>
      <c r="B1589" s="185" t="s">
        <v>4237</v>
      </c>
      <c r="C1589" s="186" t="s">
        <v>2195</v>
      </c>
      <c r="D1589" s="187" t="s">
        <v>41</v>
      </c>
      <c r="E1589" s="185"/>
      <c r="F1589" s="185" t="s">
        <v>4268</v>
      </c>
      <c r="G1589" s="185" t="s">
        <v>6183</v>
      </c>
      <c r="H1589" s="185" t="s">
        <v>4269</v>
      </c>
      <c r="I1589" s="189" t="s">
        <v>6125</v>
      </c>
      <c r="J1589" s="185" t="s">
        <v>4271</v>
      </c>
      <c r="K1589" s="185"/>
      <c r="L1589" s="126"/>
      <c r="M1589" s="125"/>
      <c r="N1589" s="125"/>
      <c r="O1589" s="125"/>
      <c r="P1589" s="125"/>
      <c r="Q1589" s="125"/>
      <c r="R1589" s="125"/>
      <c r="S1589" s="125"/>
      <c r="T1589" s="125"/>
      <c r="U1589" s="125"/>
      <c r="V1589" s="125"/>
      <c r="W1589" s="125"/>
    </row>
    <row r="1590" spans="1:23" s="25" customFormat="1" ht="45">
      <c r="A1590" s="182">
        <v>1589</v>
      </c>
      <c r="B1590" s="185" t="s">
        <v>4237</v>
      </c>
      <c r="C1590" s="186" t="s">
        <v>2195</v>
      </c>
      <c r="D1590" s="187" t="s">
        <v>88</v>
      </c>
      <c r="E1590" s="185"/>
      <c r="F1590" s="185" t="s">
        <v>4272</v>
      </c>
      <c r="G1590" s="185" t="s">
        <v>6182</v>
      </c>
      <c r="H1590" s="197">
        <v>89514738338</v>
      </c>
      <c r="I1590" s="189" t="s">
        <v>4273</v>
      </c>
      <c r="J1590" s="185" t="s">
        <v>4274</v>
      </c>
      <c r="K1590" s="185"/>
      <c r="L1590" s="126"/>
      <c r="M1590" s="125"/>
      <c r="N1590" s="125"/>
      <c r="O1590" s="125"/>
      <c r="P1590" s="125"/>
      <c r="Q1590" s="125"/>
      <c r="R1590" s="125"/>
      <c r="S1590" s="125"/>
      <c r="T1590" s="125"/>
      <c r="U1590" s="125"/>
      <c r="V1590" s="125"/>
      <c r="W1590" s="125"/>
    </row>
    <row r="1591" spans="1:23" s="25" customFormat="1" ht="56.25">
      <c r="A1591" s="182">
        <v>1590</v>
      </c>
      <c r="B1591" s="185" t="s">
        <v>4237</v>
      </c>
      <c r="C1591" s="186" t="s">
        <v>2195</v>
      </c>
      <c r="D1591" s="187" t="s">
        <v>217</v>
      </c>
      <c r="E1591" s="185"/>
      <c r="F1591" s="185" t="s">
        <v>6258</v>
      </c>
      <c r="G1591" s="185" t="s">
        <v>4275</v>
      </c>
      <c r="H1591" s="185" t="s">
        <v>4276</v>
      </c>
      <c r="I1591" s="189" t="str">
        <f>HYPERLINK("mailto:alla.akhmietova@mail.ru","alla.akhmietova@mail.ru")</f>
        <v>alla.akhmietova@mail.ru</v>
      </c>
      <c r="J1591" s="185" t="s">
        <v>4277</v>
      </c>
      <c r="K1591" s="185"/>
      <c r="L1591" s="126"/>
      <c r="M1591" s="125"/>
      <c r="N1591" s="125"/>
      <c r="O1591" s="125"/>
      <c r="P1591" s="125"/>
      <c r="Q1591" s="125"/>
      <c r="R1591" s="125"/>
      <c r="S1591" s="125"/>
      <c r="T1591" s="125"/>
      <c r="U1591" s="125"/>
      <c r="V1591" s="125"/>
      <c r="W1591" s="125"/>
    </row>
    <row r="1592" spans="1:23" s="25" customFormat="1" ht="56.25">
      <c r="A1592" s="182">
        <v>1591</v>
      </c>
      <c r="B1592" s="185" t="s">
        <v>4237</v>
      </c>
      <c r="C1592" s="186" t="s">
        <v>2195</v>
      </c>
      <c r="D1592" s="187" t="s">
        <v>223</v>
      </c>
      <c r="E1592" s="185"/>
      <c r="F1592" s="185" t="s">
        <v>4278</v>
      </c>
      <c r="G1592" s="185" t="s">
        <v>4279</v>
      </c>
      <c r="H1592" s="185" t="s">
        <v>4280</v>
      </c>
      <c r="I1592" s="189" t="s">
        <v>4281</v>
      </c>
      <c r="J1592" s="185" t="s">
        <v>4282</v>
      </c>
      <c r="K1592" s="185" t="s">
        <v>4283</v>
      </c>
      <c r="L1592" s="126"/>
      <c r="M1592" s="125"/>
      <c r="N1592" s="125"/>
      <c r="O1592" s="125"/>
      <c r="P1592" s="125"/>
      <c r="Q1592" s="125"/>
      <c r="R1592" s="125"/>
      <c r="S1592" s="125"/>
      <c r="T1592" s="125"/>
      <c r="U1592" s="125"/>
      <c r="V1592" s="125"/>
      <c r="W1592" s="125"/>
    </row>
    <row r="1593" spans="1:23" s="25" customFormat="1" ht="45">
      <c r="A1593" s="182">
        <v>1592</v>
      </c>
      <c r="B1593" s="185" t="s">
        <v>4237</v>
      </c>
      <c r="C1593" s="186" t="s">
        <v>2195</v>
      </c>
      <c r="D1593" s="203" t="s">
        <v>229</v>
      </c>
      <c r="E1593" s="189"/>
      <c r="F1593" s="189" t="s">
        <v>4284</v>
      </c>
      <c r="G1593" s="189" t="s">
        <v>4285</v>
      </c>
      <c r="H1593" s="189" t="s">
        <v>4286</v>
      </c>
      <c r="I1593" s="189" t="str">
        <f>HYPERLINK("mailto:zulfiya_batrshin@mail.ru","zulfiya_batrshin@mail.ru")</f>
        <v>zulfiya_batrshin@mail.ru</v>
      </c>
      <c r="J1593" s="189" t="s">
        <v>4287</v>
      </c>
      <c r="K1593" s="185"/>
      <c r="L1593" s="126"/>
      <c r="M1593" s="125"/>
      <c r="N1593" s="125"/>
      <c r="O1593" s="125"/>
      <c r="P1593" s="125"/>
      <c r="Q1593" s="125"/>
      <c r="R1593" s="125"/>
      <c r="S1593" s="125"/>
      <c r="T1593" s="125"/>
      <c r="U1593" s="125"/>
      <c r="V1593" s="125"/>
      <c r="W1593" s="125"/>
    </row>
    <row r="1594" spans="1:23" s="25" customFormat="1" ht="45">
      <c r="A1594" s="182">
        <v>1593</v>
      </c>
      <c r="B1594" s="189" t="s">
        <v>4237</v>
      </c>
      <c r="C1594" s="202" t="s">
        <v>2195</v>
      </c>
      <c r="D1594" s="203" t="s">
        <v>241</v>
      </c>
      <c r="E1594" s="189"/>
      <c r="F1594" s="189" t="s">
        <v>4288</v>
      </c>
      <c r="G1594" s="189" t="s">
        <v>4289</v>
      </c>
      <c r="H1594" s="189" t="s">
        <v>4290</v>
      </c>
      <c r="I1594" s="189" t="s">
        <v>4291</v>
      </c>
      <c r="J1594" s="189" t="s">
        <v>4292</v>
      </c>
      <c r="K1594" s="189"/>
      <c r="L1594" s="124"/>
      <c r="M1594" s="125"/>
      <c r="N1594" s="125"/>
      <c r="O1594" s="125"/>
      <c r="P1594" s="125"/>
      <c r="Q1594" s="125"/>
      <c r="R1594" s="125"/>
      <c r="S1594" s="125"/>
      <c r="T1594" s="125"/>
      <c r="U1594" s="125"/>
      <c r="V1594" s="125"/>
      <c r="W1594" s="125"/>
    </row>
    <row r="1595" spans="1:23" s="25" customFormat="1" ht="56.25">
      <c r="A1595" s="182">
        <v>1594</v>
      </c>
      <c r="B1595" s="189" t="s">
        <v>4237</v>
      </c>
      <c r="C1595" s="202" t="s">
        <v>2195</v>
      </c>
      <c r="D1595" s="203" t="s">
        <v>247</v>
      </c>
      <c r="E1595" s="189" t="s">
        <v>6693</v>
      </c>
      <c r="F1595" s="189" t="s">
        <v>6650</v>
      </c>
      <c r="G1595" s="189" t="s">
        <v>4293</v>
      </c>
      <c r="H1595" s="189" t="s">
        <v>4294</v>
      </c>
      <c r="I1595" s="189" t="s">
        <v>4295</v>
      </c>
      <c r="J1595" s="189" t="s">
        <v>4296</v>
      </c>
      <c r="K1595" s="189" t="s">
        <v>4297</v>
      </c>
      <c r="L1595" s="124"/>
      <c r="M1595" s="125"/>
      <c r="N1595" s="125"/>
      <c r="O1595" s="125"/>
      <c r="P1595" s="125"/>
      <c r="Q1595" s="125"/>
      <c r="R1595" s="125"/>
      <c r="S1595" s="125"/>
      <c r="T1595" s="125"/>
      <c r="U1595" s="125"/>
      <c r="V1595" s="125"/>
      <c r="W1595" s="125"/>
    </row>
    <row r="1596" spans="1:23" s="25" customFormat="1" ht="123.75">
      <c r="A1596" s="182">
        <v>1595</v>
      </c>
      <c r="B1596" s="189" t="s">
        <v>4237</v>
      </c>
      <c r="C1596" s="202" t="s">
        <v>2195</v>
      </c>
      <c r="D1596" s="203" t="s">
        <v>253</v>
      </c>
      <c r="E1596" s="189"/>
      <c r="F1596" s="194" t="s">
        <v>4298</v>
      </c>
      <c r="G1596" s="194"/>
      <c r="H1596" s="248"/>
      <c r="I1596" s="194"/>
      <c r="J1596" s="189"/>
      <c r="K1596" s="194" t="s">
        <v>89</v>
      </c>
      <c r="L1596" s="124"/>
      <c r="M1596" s="125"/>
      <c r="N1596" s="125"/>
      <c r="O1596" s="125"/>
      <c r="P1596" s="125"/>
      <c r="Q1596" s="125"/>
      <c r="R1596" s="125"/>
      <c r="S1596" s="125"/>
      <c r="T1596" s="125"/>
      <c r="U1596" s="125"/>
      <c r="V1596" s="125"/>
      <c r="W1596" s="125"/>
    </row>
    <row r="1597" spans="1:23" s="25" customFormat="1" ht="45">
      <c r="A1597" s="182">
        <v>1596</v>
      </c>
      <c r="B1597" s="185" t="s">
        <v>4237</v>
      </c>
      <c r="C1597" s="186" t="s">
        <v>2195</v>
      </c>
      <c r="D1597" s="187" t="s">
        <v>259</v>
      </c>
      <c r="E1597" s="185"/>
      <c r="F1597" s="185" t="s">
        <v>4299</v>
      </c>
      <c r="G1597" s="185" t="s">
        <v>4300</v>
      </c>
      <c r="H1597" s="252" t="s">
        <v>4301</v>
      </c>
      <c r="I1597" s="253" t="s">
        <v>5761</v>
      </c>
      <c r="J1597" s="185" t="s">
        <v>4302</v>
      </c>
      <c r="K1597" s="185" t="s">
        <v>4303</v>
      </c>
      <c r="L1597" s="127"/>
      <c r="M1597" s="128"/>
      <c r="N1597" s="128"/>
      <c r="O1597" s="128"/>
      <c r="P1597" s="128"/>
      <c r="Q1597" s="128"/>
      <c r="R1597" s="128"/>
      <c r="S1597" s="128"/>
      <c r="T1597" s="128"/>
      <c r="U1597" s="128"/>
      <c r="V1597" s="128"/>
      <c r="W1597" s="128"/>
    </row>
    <row r="1598" spans="1:23" s="25" customFormat="1" ht="56.25">
      <c r="A1598" s="182">
        <v>1597</v>
      </c>
      <c r="B1598" s="185" t="s">
        <v>4304</v>
      </c>
      <c r="C1598" s="186" t="s">
        <v>2324</v>
      </c>
      <c r="D1598" s="187" t="s">
        <v>11</v>
      </c>
      <c r="E1598" s="185"/>
      <c r="F1598" s="185" t="s">
        <v>6651</v>
      </c>
      <c r="G1598" s="185" t="s">
        <v>4305</v>
      </c>
      <c r="H1598" s="185" t="s">
        <v>4306</v>
      </c>
      <c r="I1598" s="189" t="s">
        <v>4307</v>
      </c>
      <c r="J1598" s="185" t="s">
        <v>4308</v>
      </c>
      <c r="K1598" s="185"/>
      <c r="L1598" s="126"/>
      <c r="M1598" s="125"/>
      <c r="N1598" s="125"/>
      <c r="O1598" s="125"/>
      <c r="P1598" s="125"/>
      <c r="Q1598" s="125"/>
      <c r="R1598" s="125"/>
      <c r="S1598" s="125"/>
      <c r="T1598" s="125"/>
      <c r="U1598" s="125"/>
      <c r="V1598" s="125"/>
      <c r="W1598" s="125"/>
    </row>
    <row r="1599" spans="1:23" s="25" customFormat="1" ht="56.25">
      <c r="A1599" s="182">
        <v>1598</v>
      </c>
      <c r="B1599" s="185" t="s">
        <v>4309</v>
      </c>
      <c r="C1599" s="186" t="s">
        <v>2324</v>
      </c>
      <c r="D1599" s="187" t="s">
        <v>16</v>
      </c>
      <c r="E1599" s="185"/>
      <c r="F1599" s="185" t="s">
        <v>6652</v>
      </c>
      <c r="G1599" s="185" t="s">
        <v>4310</v>
      </c>
      <c r="H1599" s="185" t="s">
        <v>4311</v>
      </c>
      <c r="I1599" s="189" t="s">
        <v>4312</v>
      </c>
      <c r="J1599" s="185" t="s">
        <v>4313</v>
      </c>
      <c r="K1599" s="185"/>
      <c r="L1599" s="126"/>
      <c r="M1599" s="125"/>
      <c r="N1599" s="125"/>
      <c r="O1599" s="125"/>
      <c r="P1599" s="125"/>
      <c r="Q1599" s="125"/>
      <c r="R1599" s="125"/>
      <c r="S1599" s="125"/>
      <c r="T1599" s="125"/>
      <c r="U1599" s="125"/>
      <c r="V1599" s="125"/>
      <c r="W1599" s="125"/>
    </row>
    <row r="1600" spans="1:23" s="25" customFormat="1" ht="33.75">
      <c r="A1600" s="182">
        <v>1599</v>
      </c>
      <c r="B1600" s="185" t="s">
        <v>4309</v>
      </c>
      <c r="C1600" s="186" t="s">
        <v>2324</v>
      </c>
      <c r="D1600" s="187" t="s">
        <v>22</v>
      </c>
      <c r="E1600" s="185"/>
      <c r="F1600" s="185" t="s">
        <v>4314</v>
      </c>
      <c r="G1600" s="185" t="s">
        <v>4315</v>
      </c>
      <c r="H1600" s="185" t="s">
        <v>4316</v>
      </c>
      <c r="I1600" s="189" t="s">
        <v>4317</v>
      </c>
      <c r="J1600" s="185" t="s">
        <v>4318</v>
      </c>
      <c r="K1600" s="185" t="s">
        <v>4319</v>
      </c>
      <c r="L1600" s="126"/>
      <c r="M1600" s="125"/>
      <c r="N1600" s="125"/>
      <c r="O1600" s="125"/>
      <c r="P1600" s="125"/>
      <c r="Q1600" s="125"/>
      <c r="R1600" s="125"/>
      <c r="S1600" s="125"/>
      <c r="T1600" s="125"/>
      <c r="U1600" s="125"/>
      <c r="V1600" s="125"/>
      <c r="W1600" s="125"/>
    </row>
    <row r="1601" spans="1:23" s="25" customFormat="1" ht="90">
      <c r="A1601" s="182">
        <v>1600</v>
      </c>
      <c r="B1601" s="189" t="s">
        <v>4320</v>
      </c>
      <c r="C1601" s="240" t="s">
        <v>283</v>
      </c>
      <c r="D1601" s="203" t="s">
        <v>11</v>
      </c>
      <c r="E1601" s="189" t="s">
        <v>6693</v>
      </c>
      <c r="F1601" s="189" t="s">
        <v>6259</v>
      </c>
      <c r="G1601" s="189" t="s">
        <v>4321</v>
      </c>
      <c r="H1601" s="189" t="s">
        <v>4322</v>
      </c>
      <c r="I1601" s="189" t="s">
        <v>4323</v>
      </c>
      <c r="J1601" s="189" t="s">
        <v>4324</v>
      </c>
      <c r="K1601" s="189" t="s">
        <v>4325</v>
      </c>
      <c r="L1601" s="137"/>
      <c r="M1601" s="138"/>
      <c r="N1601" s="138"/>
      <c r="O1601" s="138"/>
      <c r="P1601" s="138"/>
      <c r="Q1601" s="138"/>
      <c r="R1601" s="138"/>
      <c r="S1601" s="138"/>
      <c r="T1601" s="138"/>
      <c r="U1601" s="138"/>
      <c r="V1601" s="138"/>
      <c r="W1601" s="138"/>
    </row>
    <row r="1602" spans="1:23" s="25" customFormat="1" ht="56.25">
      <c r="A1602" s="182">
        <v>1601</v>
      </c>
      <c r="B1602" s="185" t="s">
        <v>4320</v>
      </c>
      <c r="C1602" s="186" t="s">
        <v>283</v>
      </c>
      <c r="D1602" s="187" t="s">
        <v>16</v>
      </c>
      <c r="E1602" s="185"/>
      <c r="F1602" s="185" t="s">
        <v>6653</v>
      </c>
      <c r="G1602" s="185" t="s">
        <v>4326</v>
      </c>
      <c r="H1602" s="185" t="s">
        <v>4327</v>
      </c>
      <c r="I1602" s="190" t="s">
        <v>6077</v>
      </c>
      <c r="J1602" s="185" t="s">
        <v>4329</v>
      </c>
      <c r="K1602" s="185"/>
      <c r="L1602" s="126"/>
      <c r="M1602" s="125"/>
      <c r="N1602" s="125"/>
      <c r="O1602" s="125"/>
      <c r="P1602" s="125"/>
      <c r="Q1602" s="125"/>
      <c r="R1602" s="125"/>
      <c r="S1602" s="125"/>
      <c r="T1602" s="125"/>
      <c r="U1602" s="125"/>
      <c r="V1602" s="125"/>
      <c r="W1602" s="125"/>
    </row>
    <row r="1603" spans="1:23" s="25" customFormat="1" ht="45">
      <c r="A1603" s="182">
        <v>1602</v>
      </c>
      <c r="B1603" s="185" t="s">
        <v>4320</v>
      </c>
      <c r="C1603" s="186" t="s">
        <v>283</v>
      </c>
      <c r="D1603" s="187" t="s">
        <v>22</v>
      </c>
      <c r="E1603" s="185"/>
      <c r="F1603" s="185" t="s">
        <v>6654</v>
      </c>
      <c r="G1603" s="185" t="s">
        <v>4330</v>
      </c>
      <c r="H1603" s="185" t="s">
        <v>4331</v>
      </c>
      <c r="I1603" s="189" t="s">
        <v>4332</v>
      </c>
      <c r="J1603" s="185" t="s">
        <v>4333</v>
      </c>
      <c r="K1603" s="185"/>
      <c r="L1603" s="126"/>
      <c r="M1603" s="125"/>
      <c r="N1603" s="125"/>
      <c r="O1603" s="125"/>
      <c r="P1603" s="125"/>
      <c r="Q1603" s="125"/>
      <c r="R1603" s="125"/>
      <c r="S1603" s="125"/>
      <c r="T1603" s="125"/>
      <c r="U1603" s="125"/>
      <c r="V1603" s="125"/>
      <c r="W1603" s="125"/>
    </row>
    <row r="1604" spans="1:23" s="25" customFormat="1" ht="56.25">
      <c r="A1604" s="182">
        <v>1603</v>
      </c>
      <c r="B1604" s="185" t="s">
        <v>4320</v>
      </c>
      <c r="C1604" s="186" t="s">
        <v>283</v>
      </c>
      <c r="D1604" s="187" t="s">
        <v>29</v>
      </c>
      <c r="E1604" s="185"/>
      <c r="F1604" s="185" t="s">
        <v>6655</v>
      </c>
      <c r="G1604" s="185" t="s">
        <v>4334</v>
      </c>
      <c r="H1604" s="185" t="s">
        <v>4335</v>
      </c>
      <c r="I1604" s="189" t="s">
        <v>4336</v>
      </c>
      <c r="J1604" s="185" t="s">
        <v>4337</v>
      </c>
      <c r="K1604" s="185" t="str">
        <f>HYPERLINK("http://www.sosh1-vurnar.edu21.cap.ru/?t=adv&amp;eduid=4281&amp;adv=27714","http://www.sosh1-vurnar.edu21.cap.ru/?t=adv&amp;eduid=4281&amp;adv=27714")</f>
        <v>http://www.sosh1-vurnar.edu21.cap.ru/?t=adv&amp;eduid=4281&amp;adv=27714</v>
      </c>
      <c r="L1604" s="126"/>
      <c r="M1604" s="125"/>
      <c r="N1604" s="125"/>
      <c r="O1604" s="125"/>
      <c r="P1604" s="125"/>
      <c r="Q1604" s="125"/>
      <c r="R1604" s="125"/>
      <c r="S1604" s="125"/>
      <c r="T1604" s="125"/>
      <c r="U1604" s="125"/>
      <c r="V1604" s="125"/>
      <c r="W1604" s="125"/>
    </row>
    <row r="1605" spans="1:23" s="25" customFormat="1" ht="67.5">
      <c r="A1605" s="182">
        <v>1604</v>
      </c>
      <c r="B1605" s="185" t="s">
        <v>4320</v>
      </c>
      <c r="C1605" s="186" t="s">
        <v>283</v>
      </c>
      <c r="D1605" s="187" t="s">
        <v>32</v>
      </c>
      <c r="E1605" s="185"/>
      <c r="F1605" s="185" t="s">
        <v>6656</v>
      </c>
      <c r="G1605" s="185" t="s">
        <v>4338</v>
      </c>
      <c r="H1605" s="185" t="s">
        <v>4339</v>
      </c>
      <c r="I1605" s="189" t="s">
        <v>4340</v>
      </c>
      <c r="J1605" s="185" t="s">
        <v>4341</v>
      </c>
      <c r="K1605" s="185"/>
      <c r="L1605" s="126"/>
      <c r="M1605" s="125"/>
      <c r="N1605" s="125"/>
      <c r="O1605" s="125"/>
      <c r="P1605" s="125"/>
      <c r="Q1605" s="125"/>
      <c r="R1605" s="125"/>
      <c r="S1605" s="125"/>
      <c r="T1605" s="125"/>
      <c r="U1605" s="125"/>
      <c r="V1605" s="125"/>
      <c r="W1605" s="125"/>
    </row>
    <row r="1606" spans="1:23" s="25" customFormat="1" ht="67.5">
      <c r="A1606" s="182">
        <v>1605</v>
      </c>
      <c r="B1606" s="189" t="s">
        <v>4320</v>
      </c>
      <c r="C1606" s="202" t="s">
        <v>283</v>
      </c>
      <c r="D1606" s="203" t="s">
        <v>72</v>
      </c>
      <c r="E1606" s="189"/>
      <c r="F1606" s="189" t="s">
        <v>6657</v>
      </c>
      <c r="G1606" s="189" t="s">
        <v>4342</v>
      </c>
      <c r="H1606" s="189" t="s">
        <v>4343</v>
      </c>
      <c r="I1606" s="189" t="s">
        <v>4344</v>
      </c>
      <c r="J1606" s="189" t="s">
        <v>4345</v>
      </c>
      <c r="K1606" s="189" t="s">
        <v>4346</v>
      </c>
      <c r="L1606" s="124"/>
      <c r="M1606" s="125"/>
      <c r="N1606" s="125"/>
      <c r="O1606" s="125"/>
      <c r="P1606" s="125"/>
      <c r="Q1606" s="125"/>
      <c r="R1606" s="125"/>
      <c r="S1606" s="125"/>
      <c r="T1606" s="125"/>
      <c r="U1606" s="125"/>
      <c r="V1606" s="125"/>
      <c r="W1606" s="125"/>
    </row>
    <row r="1607" spans="1:23" s="25" customFormat="1" ht="45">
      <c r="A1607" s="182">
        <v>1606</v>
      </c>
      <c r="B1607" s="189" t="s">
        <v>4320</v>
      </c>
      <c r="C1607" s="202" t="s">
        <v>283</v>
      </c>
      <c r="D1607" s="203" t="s">
        <v>37</v>
      </c>
      <c r="E1607" s="189"/>
      <c r="F1607" s="189" t="s">
        <v>6658</v>
      </c>
      <c r="G1607" s="189" t="s">
        <v>1580</v>
      </c>
      <c r="H1607" s="189" t="s">
        <v>4347</v>
      </c>
      <c r="I1607" s="189" t="s">
        <v>4348</v>
      </c>
      <c r="J1607" s="189" t="s">
        <v>4349</v>
      </c>
      <c r="K1607" s="189"/>
      <c r="L1607" s="124"/>
      <c r="M1607" s="125"/>
      <c r="N1607" s="125"/>
      <c r="O1607" s="125"/>
      <c r="P1607" s="125"/>
      <c r="Q1607" s="125"/>
      <c r="R1607" s="125"/>
      <c r="S1607" s="125"/>
      <c r="T1607" s="125"/>
      <c r="U1607" s="125"/>
      <c r="V1607" s="125"/>
      <c r="W1607" s="125"/>
    </row>
    <row r="1608" spans="1:23" s="25" customFormat="1" ht="33.75">
      <c r="A1608" s="182">
        <v>1607</v>
      </c>
      <c r="B1608" s="189" t="s">
        <v>4320</v>
      </c>
      <c r="C1608" s="202" t="s">
        <v>283</v>
      </c>
      <c r="D1608" s="203" t="s">
        <v>41</v>
      </c>
      <c r="E1608" s="189" t="s">
        <v>6693</v>
      </c>
      <c r="F1608" s="189" t="s">
        <v>6659</v>
      </c>
      <c r="G1608" s="189" t="s">
        <v>4350</v>
      </c>
      <c r="H1608" s="189" t="s">
        <v>4351</v>
      </c>
      <c r="I1608" s="189" t="s">
        <v>4352</v>
      </c>
      <c r="J1608" s="189" t="s">
        <v>4353</v>
      </c>
      <c r="K1608" s="189" t="s">
        <v>4354</v>
      </c>
      <c r="L1608" s="124"/>
      <c r="M1608" s="125"/>
      <c r="N1608" s="125"/>
      <c r="O1608" s="125"/>
      <c r="P1608" s="125"/>
      <c r="Q1608" s="125"/>
      <c r="R1608" s="125"/>
      <c r="S1608" s="125"/>
      <c r="T1608" s="125"/>
      <c r="U1608" s="125"/>
      <c r="V1608" s="125"/>
      <c r="W1608" s="125"/>
    </row>
    <row r="1609" spans="1:23" s="25" customFormat="1" ht="112.5">
      <c r="A1609" s="182">
        <v>1608</v>
      </c>
      <c r="B1609" s="185" t="s">
        <v>4320</v>
      </c>
      <c r="C1609" s="186" t="s">
        <v>283</v>
      </c>
      <c r="D1609" s="187" t="s">
        <v>88</v>
      </c>
      <c r="E1609" s="185"/>
      <c r="F1609" s="185" t="s">
        <v>6660</v>
      </c>
      <c r="G1609" s="185" t="s">
        <v>6661</v>
      </c>
      <c r="H1609" s="185" t="s">
        <v>4355</v>
      </c>
      <c r="I1609" s="189" t="s">
        <v>4356</v>
      </c>
      <c r="J1609" s="185" t="s">
        <v>4357</v>
      </c>
      <c r="K1609" s="185" t="s">
        <v>4358</v>
      </c>
      <c r="L1609" s="126"/>
      <c r="M1609" s="125"/>
      <c r="N1609" s="125"/>
      <c r="O1609" s="125"/>
      <c r="P1609" s="125"/>
      <c r="Q1609" s="125"/>
      <c r="R1609" s="125"/>
      <c r="S1609" s="125"/>
      <c r="T1609" s="125"/>
      <c r="U1609" s="125"/>
      <c r="V1609" s="125"/>
      <c r="W1609" s="125"/>
    </row>
    <row r="1610" spans="1:23" s="25" customFormat="1" ht="45">
      <c r="A1610" s="182">
        <v>1609</v>
      </c>
      <c r="B1610" s="185" t="s">
        <v>4320</v>
      </c>
      <c r="C1610" s="186" t="s">
        <v>283</v>
      </c>
      <c r="D1610" s="187">
        <v>10</v>
      </c>
      <c r="E1610" s="185"/>
      <c r="F1610" s="185" t="s">
        <v>6662</v>
      </c>
      <c r="G1610" s="185" t="s">
        <v>4359</v>
      </c>
      <c r="H1610" s="185" t="s">
        <v>4360</v>
      </c>
      <c r="I1610" s="189" t="s">
        <v>4361</v>
      </c>
      <c r="J1610" s="185" t="s">
        <v>4362</v>
      </c>
      <c r="K1610" s="185" t="str">
        <f>HYPERLINK("http://www.obrazov-krchet.edu21.cap.ru/?t=adv&amp;eduid=1203&amp;adv=27708","http://www.obrazov-krchet.edu21.cap.ru/?t=adv&amp;eduid=1203&amp;adv=27708")</f>
        <v>http://www.obrazov-krchet.edu21.cap.ru/?t=adv&amp;eduid=1203&amp;adv=27708</v>
      </c>
      <c r="L1610" s="126"/>
      <c r="M1610" s="125"/>
      <c r="N1610" s="125"/>
      <c r="O1610" s="125"/>
      <c r="P1610" s="125"/>
      <c r="Q1610" s="125"/>
      <c r="R1610" s="125"/>
      <c r="S1610" s="125"/>
      <c r="T1610" s="125"/>
      <c r="U1610" s="125"/>
      <c r="V1610" s="125"/>
      <c r="W1610" s="125"/>
    </row>
    <row r="1611" spans="1:23" s="25" customFormat="1" ht="56.25">
      <c r="A1611" s="182">
        <v>1610</v>
      </c>
      <c r="B1611" s="189" t="s">
        <v>4320</v>
      </c>
      <c r="C1611" s="202" t="s">
        <v>283</v>
      </c>
      <c r="D1611" s="203">
        <v>11</v>
      </c>
      <c r="E1611" s="189" t="s">
        <v>6693</v>
      </c>
      <c r="F1611" s="189" t="s">
        <v>6663</v>
      </c>
      <c r="G1611" s="189" t="s">
        <v>4363</v>
      </c>
      <c r="H1611" s="189" t="s">
        <v>4364</v>
      </c>
      <c r="I1611" s="189" t="s">
        <v>6075</v>
      </c>
      <c r="J1611" s="189" t="s">
        <v>4366</v>
      </c>
      <c r="K1611" s="189" t="s">
        <v>4367</v>
      </c>
      <c r="L1611" s="124"/>
      <c r="M1611" s="125"/>
      <c r="N1611" s="125"/>
      <c r="O1611" s="125"/>
      <c r="P1611" s="125"/>
      <c r="Q1611" s="125"/>
      <c r="R1611" s="125"/>
      <c r="S1611" s="125"/>
      <c r="T1611" s="125"/>
      <c r="U1611" s="125"/>
      <c r="V1611" s="125"/>
      <c r="W1611" s="125"/>
    </row>
    <row r="1612" spans="1:23" s="25" customFormat="1" ht="33.75">
      <c r="A1612" s="182">
        <v>1611</v>
      </c>
      <c r="B1612" s="194" t="s">
        <v>4320</v>
      </c>
      <c r="C1612" s="254" t="s">
        <v>283</v>
      </c>
      <c r="D1612" s="255">
        <v>12</v>
      </c>
      <c r="E1612" s="194"/>
      <c r="F1612" s="194" t="s">
        <v>4368</v>
      </c>
      <c r="G1612" s="194" t="s">
        <v>4369</v>
      </c>
      <c r="H1612" s="194" t="s">
        <v>4370</v>
      </c>
      <c r="I1612" s="194" t="s">
        <v>4323</v>
      </c>
      <c r="J1612" s="194" t="s">
        <v>4371</v>
      </c>
      <c r="K1612" s="194"/>
      <c r="L1612" s="129"/>
      <c r="M1612" s="130"/>
      <c r="N1612" s="130"/>
      <c r="O1612" s="130"/>
      <c r="P1612" s="130"/>
      <c r="Q1612" s="130"/>
      <c r="R1612" s="130"/>
      <c r="S1612" s="130"/>
      <c r="T1612" s="130"/>
      <c r="U1612" s="130"/>
      <c r="V1612" s="130"/>
      <c r="W1612" s="130"/>
    </row>
    <row r="1613" spans="1:23" s="25" customFormat="1" ht="45">
      <c r="A1613" s="182">
        <v>1612</v>
      </c>
      <c r="B1613" s="185" t="s">
        <v>4320</v>
      </c>
      <c r="C1613" s="186" t="s">
        <v>283</v>
      </c>
      <c r="D1613" s="187">
        <v>13</v>
      </c>
      <c r="E1613" s="185"/>
      <c r="F1613" s="185" t="s">
        <v>6664</v>
      </c>
      <c r="G1613" s="185" t="s">
        <v>4372</v>
      </c>
      <c r="H1613" s="185" t="s">
        <v>4373</v>
      </c>
      <c r="I1613" s="189" t="s">
        <v>4374</v>
      </c>
      <c r="J1613" s="185" t="s">
        <v>4375</v>
      </c>
      <c r="K1613" s="185"/>
      <c r="L1613" s="143"/>
      <c r="M1613" s="130"/>
      <c r="N1613" s="130"/>
      <c r="O1613" s="130"/>
      <c r="P1613" s="130"/>
      <c r="Q1613" s="130"/>
      <c r="R1613" s="130"/>
      <c r="S1613" s="130"/>
      <c r="T1613" s="130"/>
      <c r="U1613" s="130"/>
      <c r="V1613" s="130"/>
      <c r="W1613" s="130"/>
    </row>
    <row r="1614" spans="1:23" s="25" customFormat="1" ht="56.25">
      <c r="A1614" s="182">
        <v>1613</v>
      </c>
      <c r="B1614" s="185" t="s">
        <v>4320</v>
      </c>
      <c r="C1614" s="199" t="s">
        <v>283</v>
      </c>
      <c r="D1614" s="187">
        <v>14</v>
      </c>
      <c r="E1614" s="185"/>
      <c r="F1614" s="185" t="s">
        <v>6665</v>
      </c>
      <c r="G1614" s="185" t="s">
        <v>4376</v>
      </c>
      <c r="H1614" s="185" t="s">
        <v>4377</v>
      </c>
      <c r="I1614" s="189" t="s">
        <v>4378</v>
      </c>
      <c r="J1614" s="185" t="s">
        <v>4379</v>
      </c>
      <c r="K1614" s="185" t="s">
        <v>4380</v>
      </c>
      <c r="L1614" s="144"/>
      <c r="M1614" s="138"/>
      <c r="N1614" s="138"/>
      <c r="O1614" s="138"/>
      <c r="P1614" s="138"/>
      <c r="Q1614" s="138"/>
      <c r="R1614" s="138"/>
      <c r="S1614" s="138"/>
      <c r="T1614" s="138"/>
      <c r="U1614" s="138"/>
      <c r="V1614" s="138"/>
      <c r="W1614" s="138"/>
    </row>
    <row r="1615" spans="1:23" s="25" customFormat="1" ht="45">
      <c r="A1615" s="182">
        <v>1614</v>
      </c>
      <c r="B1615" s="185" t="s">
        <v>4320</v>
      </c>
      <c r="C1615" s="186" t="s">
        <v>283</v>
      </c>
      <c r="D1615" s="187">
        <v>15</v>
      </c>
      <c r="E1615" s="185"/>
      <c r="F1615" s="185" t="s">
        <v>6666</v>
      </c>
      <c r="G1615" s="185" t="s">
        <v>4381</v>
      </c>
      <c r="H1615" s="185" t="s">
        <v>4382</v>
      </c>
      <c r="I1615" s="189" t="s">
        <v>4383</v>
      </c>
      <c r="J1615" s="185" t="s">
        <v>4384</v>
      </c>
      <c r="K1615" s="185" t="s">
        <v>4385</v>
      </c>
      <c r="L1615" s="126"/>
      <c r="M1615" s="125"/>
      <c r="N1615" s="125"/>
      <c r="O1615" s="125"/>
      <c r="P1615" s="125"/>
      <c r="Q1615" s="125"/>
      <c r="R1615" s="125"/>
      <c r="S1615" s="125"/>
      <c r="T1615" s="125"/>
      <c r="U1615" s="125"/>
      <c r="V1615" s="125"/>
      <c r="W1615" s="125"/>
    </row>
    <row r="1616" spans="1:23" s="25" customFormat="1" ht="45">
      <c r="A1616" s="182">
        <v>1615</v>
      </c>
      <c r="B1616" s="189" t="s">
        <v>4320</v>
      </c>
      <c r="C1616" s="202" t="s">
        <v>283</v>
      </c>
      <c r="D1616" s="203" t="s">
        <v>253</v>
      </c>
      <c r="E1616" s="189" t="s">
        <v>6693</v>
      </c>
      <c r="F1616" s="189" t="s">
        <v>6667</v>
      </c>
      <c r="G1616" s="189" t="s">
        <v>4386</v>
      </c>
      <c r="H1616" s="189" t="s">
        <v>4387</v>
      </c>
      <c r="I1616" s="189" t="s">
        <v>6076</v>
      </c>
      <c r="J1616" s="189" t="s">
        <v>4389</v>
      </c>
      <c r="K1616" s="189" t="s">
        <v>4390</v>
      </c>
      <c r="L1616" s="124"/>
      <c r="M1616" s="125"/>
      <c r="N1616" s="125"/>
      <c r="O1616" s="125"/>
      <c r="P1616" s="125"/>
      <c r="Q1616" s="125"/>
      <c r="R1616" s="125"/>
      <c r="S1616" s="125"/>
      <c r="T1616" s="125"/>
      <c r="U1616" s="125"/>
      <c r="V1616" s="125"/>
      <c r="W1616" s="125"/>
    </row>
    <row r="1617" spans="1:23" s="25" customFormat="1" ht="56.25">
      <c r="A1617" s="182">
        <v>1616</v>
      </c>
      <c r="B1617" s="189" t="s">
        <v>4320</v>
      </c>
      <c r="C1617" s="202" t="s">
        <v>283</v>
      </c>
      <c r="D1617" s="203" t="s">
        <v>259</v>
      </c>
      <c r="E1617" s="189" t="s">
        <v>6693</v>
      </c>
      <c r="F1617" s="189" t="s">
        <v>6668</v>
      </c>
      <c r="G1617" s="189" t="s">
        <v>4391</v>
      </c>
      <c r="H1617" s="189" t="s">
        <v>4392</v>
      </c>
      <c r="I1617" s="189" t="s">
        <v>4393</v>
      </c>
      <c r="J1617" s="189" t="s">
        <v>4394</v>
      </c>
      <c r="K1617" s="189" t="s">
        <v>4395</v>
      </c>
      <c r="L1617" s="124"/>
      <c r="M1617" s="125"/>
      <c r="N1617" s="125"/>
      <c r="O1617" s="125"/>
      <c r="P1617" s="125"/>
      <c r="Q1617" s="125"/>
      <c r="R1617" s="125"/>
      <c r="S1617" s="125"/>
      <c r="T1617" s="125"/>
      <c r="U1617" s="125"/>
      <c r="V1617" s="125"/>
      <c r="W1617" s="125"/>
    </row>
    <row r="1618" spans="1:23" s="25" customFormat="1" ht="67.5">
      <c r="A1618" s="182">
        <v>1617</v>
      </c>
      <c r="B1618" s="189" t="s">
        <v>4320</v>
      </c>
      <c r="C1618" s="202" t="s">
        <v>283</v>
      </c>
      <c r="D1618" s="203" t="s">
        <v>265</v>
      </c>
      <c r="E1618" s="189"/>
      <c r="F1618" s="189" t="s">
        <v>6669</v>
      </c>
      <c r="G1618" s="189" t="s">
        <v>4396</v>
      </c>
      <c r="H1618" s="189" t="s">
        <v>4397</v>
      </c>
      <c r="I1618" s="189" t="s">
        <v>6078</v>
      </c>
      <c r="J1618" s="189" t="s">
        <v>4399</v>
      </c>
      <c r="K1618" s="189" t="s">
        <v>4400</v>
      </c>
      <c r="L1618" s="122"/>
      <c r="M1618" s="123"/>
      <c r="N1618" s="123"/>
      <c r="O1618" s="123"/>
      <c r="P1618" s="123"/>
      <c r="Q1618" s="123"/>
      <c r="R1618" s="123"/>
      <c r="S1618" s="123"/>
      <c r="T1618" s="123"/>
      <c r="U1618" s="123"/>
      <c r="V1618" s="123"/>
      <c r="W1618" s="123"/>
    </row>
    <row r="1619" spans="1:23" s="25" customFormat="1" ht="67.5">
      <c r="A1619" s="182">
        <v>1618</v>
      </c>
      <c r="B1619" s="189" t="s">
        <v>4320</v>
      </c>
      <c r="C1619" s="202" t="s">
        <v>283</v>
      </c>
      <c r="D1619" s="203" t="s">
        <v>271</v>
      </c>
      <c r="E1619" s="189"/>
      <c r="F1619" s="189" t="s">
        <v>6670</v>
      </c>
      <c r="G1619" s="189" t="s">
        <v>4401</v>
      </c>
      <c r="H1619" s="189" t="s">
        <v>4402</v>
      </c>
      <c r="I1619" s="189" t="s">
        <v>4403</v>
      </c>
      <c r="J1619" s="189" t="s">
        <v>4404</v>
      </c>
      <c r="K1619" s="189"/>
      <c r="L1619" s="122"/>
      <c r="M1619" s="123"/>
      <c r="N1619" s="123"/>
      <c r="O1619" s="123"/>
      <c r="P1619" s="123"/>
      <c r="Q1619" s="123"/>
      <c r="R1619" s="123"/>
      <c r="S1619" s="123"/>
      <c r="T1619" s="123"/>
      <c r="U1619" s="123"/>
      <c r="V1619" s="123"/>
      <c r="W1619" s="123"/>
    </row>
    <row r="1620" spans="1:23" s="25" customFormat="1" ht="56.25">
      <c r="A1620" s="182">
        <v>1619</v>
      </c>
      <c r="B1620" s="189" t="s">
        <v>4320</v>
      </c>
      <c r="C1620" s="202" t="s">
        <v>283</v>
      </c>
      <c r="D1620" s="203" t="s">
        <v>277</v>
      </c>
      <c r="E1620" s="189"/>
      <c r="F1620" s="189" t="s">
        <v>4405</v>
      </c>
      <c r="G1620" s="189" t="s">
        <v>4406</v>
      </c>
      <c r="H1620" s="189" t="s">
        <v>4407</v>
      </c>
      <c r="I1620" s="189" t="s">
        <v>4408</v>
      </c>
      <c r="J1620" s="189" t="s">
        <v>4409</v>
      </c>
      <c r="K1620" s="189" t="s">
        <v>4410</v>
      </c>
      <c r="L1620" s="122"/>
      <c r="M1620" s="123"/>
      <c r="N1620" s="123"/>
      <c r="O1620" s="123"/>
      <c r="P1620" s="123"/>
      <c r="Q1620" s="123"/>
      <c r="R1620" s="123"/>
      <c r="S1620" s="123"/>
      <c r="T1620" s="123"/>
      <c r="U1620" s="123"/>
      <c r="V1620" s="123"/>
      <c r="W1620" s="123"/>
    </row>
    <row r="1621" spans="1:23" s="25" customFormat="1" ht="67.5">
      <c r="A1621" s="182">
        <v>1620</v>
      </c>
      <c r="B1621" s="189" t="s">
        <v>4411</v>
      </c>
      <c r="C1621" s="202" t="s">
        <v>2273</v>
      </c>
      <c r="D1621" s="203" t="s">
        <v>11</v>
      </c>
      <c r="E1621" s="189"/>
      <c r="F1621" s="189" t="s">
        <v>4412</v>
      </c>
      <c r="G1621" s="189" t="s">
        <v>4413</v>
      </c>
      <c r="H1621" s="189" t="s">
        <v>4414</v>
      </c>
      <c r="I1621" s="189" t="s">
        <v>4415</v>
      </c>
      <c r="J1621" s="189" t="s">
        <v>4416</v>
      </c>
      <c r="K1621" s="189" t="s">
        <v>4415</v>
      </c>
      <c r="L1621" s="124"/>
      <c r="M1621" s="125"/>
      <c r="N1621" s="125"/>
      <c r="O1621" s="125"/>
      <c r="P1621" s="125"/>
      <c r="Q1621" s="125"/>
      <c r="R1621" s="125"/>
      <c r="S1621" s="125"/>
      <c r="T1621" s="125"/>
      <c r="U1621" s="125"/>
      <c r="V1621" s="125"/>
      <c r="W1621" s="125"/>
    </row>
    <row r="1622" spans="1:23" s="25" customFormat="1" ht="67.5">
      <c r="A1622" s="182">
        <v>1621</v>
      </c>
      <c r="B1622" s="189" t="s">
        <v>4411</v>
      </c>
      <c r="C1622" s="202" t="s">
        <v>2273</v>
      </c>
      <c r="D1622" s="203" t="s">
        <v>16</v>
      </c>
      <c r="E1622" s="189"/>
      <c r="F1622" s="189" t="s">
        <v>6671</v>
      </c>
      <c r="G1622" s="189" t="s">
        <v>4417</v>
      </c>
      <c r="H1622" s="189" t="s">
        <v>4418</v>
      </c>
      <c r="I1622" s="189" t="s">
        <v>4419</v>
      </c>
      <c r="J1622" s="189" t="s">
        <v>4420</v>
      </c>
      <c r="K1622" s="189"/>
      <c r="L1622" s="124"/>
      <c r="M1622" s="125"/>
      <c r="N1622" s="125"/>
      <c r="O1622" s="125"/>
      <c r="P1622" s="125"/>
      <c r="Q1622" s="125"/>
      <c r="R1622" s="125"/>
      <c r="S1622" s="125"/>
      <c r="T1622" s="125"/>
      <c r="U1622" s="125"/>
      <c r="V1622" s="125"/>
      <c r="W1622" s="125"/>
    </row>
    <row r="1623" spans="1:23" s="25" customFormat="1" ht="56.25">
      <c r="A1623" s="182">
        <v>1622</v>
      </c>
      <c r="B1623" s="189" t="s">
        <v>4411</v>
      </c>
      <c r="C1623" s="202" t="s">
        <v>2273</v>
      </c>
      <c r="D1623" s="203" t="s">
        <v>22</v>
      </c>
      <c r="E1623" s="189"/>
      <c r="F1623" s="189" t="s">
        <v>4421</v>
      </c>
      <c r="G1623" s="189" t="s">
        <v>4422</v>
      </c>
      <c r="H1623" s="189" t="s">
        <v>4423</v>
      </c>
      <c r="I1623" s="189" t="s">
        <v>6047</v>
      </c>
      <c r="J1623" s="189" t="s">
        <v>4425</v>
      </c>
      <c r="K1623" s="189"/>
      <c r="L1623" s="124"/>
      <c r="M1623" s="125"/>
      <c r="N1623" s="125"/>
      <c r="O1623" s="125"/>
      <c r="P1623" s="125"/>
      <c r="Q1623" s="125"/>
      <c r="R1623" s="125"/>
      <c r="S1623" s="125"/>
      <c r="T1623" s="125"/>
      <c r="U1623" s="125"/>
      <c r="V1623" s="125"/>
      <c r="W1623" s="125"/>
    </row>
    <row r="1624" spans="1:23" s="25" customFormat="1" ht="45">
      <c r="A1624" s="182">
        <v>1623</v>
      </c>
      <c r="B1624" s="189" t="s">
        <v>4411</v>
      </c>
      <c r="C1624" s="202" t="s">
        <v>2273</v>
      </c>
      <c r="D1624" s="203" t="s">
        <v>29</v>
      </c>
      <c r="E1624" s="189"/>
      <c r="F1624" s="189" t="s">
        <v>4426</v>
      </c>
      <c r="G1624" s="189" t="s">
        <v>4427</v>
      </c>
      <c r="H1624" s="189" t="s">
        <v>4428</v>
      </c>
      <c r="I1624" s="189" t="s">
        <v>4429</v>
      </c>
      <c r="J1624" s="189" t="s">
        <v>4430</v>
      </c>
      <c r="K1624" s="189"/>
      <c r="L1624" s="124"/>
      <c r="M1624" s="125"/>
      <c r="N1624" s="125"/>
      <c r="O1624" s="125"/>
      <c r="P1624" s="125"/>
      <c r="Q1624" s="125"/>
      <c r="R1624" s="125"/>
      <c r="S1624" s="125"/>
      <c r="T1624" s="125"/>
      <c r="U1624" s="125"/>
      <c r="V1624" s="125"/>
      <c r="W1624" s="125"/>
    </row>
    <row r="1625" spans="1:23" s="25" customFormat="1" ht="45">
      <c r="A1625" s="182">
        <v>1624</v>
      </c>
      <c r="B1625" s="189" t="s">
        <v>4411</v>
      </c>
      <c r="C1625" s="202" t="s">
        <v>2273</v>
      </c>
      <c r="D1625" s="203" t="s">
        <v>32</v>
      </c>
      <c r="E1625" s="189"/>
      <c r="F1625" s="189" t="s">
        <v>6672</v>
      </c>
      <c r="G1625" s="189" t="s">
        <v>4431</v>
      </c>
      <c r="H1625" s="189" t="s">
        <v>4432</v>
      </c>
      <c r="I1625" s="189" t="s">
        <v>4433</v>
      </c>
      <c r="J1625" s="189" t="s">
        <v>4434</v>
      </c>
      <c r="K1625" s="189"/>
      <c r="L1625" s="124"/>
      <c r="M1625" s="125"/>
      <c r="N1625" s="125"/>
      <c r="O1625" s="125"/>
      <c r="P1625" s="125"/>
      <c r="Q1625" s="125"/>
      <c r="R1625" s="125"/>
      <c r="S1625" s="125"/>
      <c r="T1625" s="125"/>
      <c r="U1625" s="125"/>
      <c r="V1625" s="125"/>
      <c r="W1625" s="125"/>
    </row>
    <row r="1626" spans="1:23" s="25" customFormat="1" ht="56.25">
      <c r="A1626" s="182">
        <v>1625</v>
      </c>
      <c r="B1626" s="189" t="s">
        <v>4411</v>
      </c>
      <c r="C1626" s="202" t="s">
        <v>2273</v>
      </c>
      <c r="D1626" s="203" t="s">
        <v>72</v>
      </c>
      <c r="E1626" s="189"/>
      <c r="F1626" s="189" t="s">
        <v>4435</v>
      </c>
      <c r="G1626" s="189" t="s">
        <v>5768</v>
      </c>
      <c r="H1626" s="189" t="s">
        <v>4436</v>
      </c>
      <c r="I1626" s="189" t="s">
        <v>4437</v>
      </c>
      <c r="J1626" s="189" t="s">
        <v>4438</v>
      </c>
      <c r="K1626" s="189"/>
      <c r="L1626" s="124"/>
      <c r="M1626" s="125"/>
      <c r="N1626" s="125"/>
      <c r="O1626" s="125"/>
      <c r="P1626" s="125"/>
      <c r="Q1626" s="125"/>
      <c r="R1626" s="125"/>
      <c r="S1626" s="125"/>
      <c r="T1626" s="125"/>
      <c r="U1626" s="125"/>
      <c r="V1626" s="125"/>
      <c r="W1626" s="125"/>
    </row>
    <row r="1627" spans="1:23" s="25" customFormat="1" ht="33.75">
      <c r="A1627" s="182">
        <v>1626</v>
      </c>
      <c r="B1627" s="189" t="s">
        <v>4411</v>
      </c>
      <c r="C1627" s="202" t="s">
        <v>2273</v>
      </c>
      <c r="D1627" s="203" t="s">
        <v>37</v>
      </c>
      <c r="E1627" s="189"/>
      <c r="F1627" s="189" t="s">
        <v>4439</v>
      </c>
      <c r="G1627" s="189" t="s">
        <v>4440</v>
      </c>
      <c r="H1627" s="189" t="s">
        <v>4441</v>
      </c>
      <c r="I1627" s="189" t="s">
        <v>4442</v>
      </c>
      <c r="J1627" s="189" t="s">
        <v>4443</v>
      </c>
      <c r="K1627" s="189"/>
      <c r="L1627" s="124"/>
      <c r="M1627" s="125"/>
      <c r="N1627" s="125"/>
      <c r="O1627" s="125"/>
      <c r="P1627" s="125"/>
      <c r="Q1627" s="125"/>
      <c r="R1627" s="125"/>
      <c r="S1627" s="125"/>
      <c r="T1627" s="125"/>
      <c r="U1627" s="125"/>
      <c r="V1627" s="125"/>
      <c r="W1627" s="125"/>
    </row>
    <row r="1628" spans="1:23" s="25" customFormat="1" ht="45">
      <c r="A1628" s="182">
        <v>1627</v>
      </c>
      <c r="B1628" s="189" t="s">
        <v>4411</v>
      </c>
      <c r="C1628" s="202" t="s">
        <v>2273</v>
      </c>
      <c r="D1628" s="203" t="s">
        <v>41</v>
      </c>
      <c r="E1628" s="189"/>
      <c r="F1628" s="189" t="s">
        <v>4444</v>
      </c>
      <c r="G1628" s="189" t="s">
        <v>4445</v>
      </c>
      <c r="H1628" s="189" t="s">
        <v>4446</v>
      </c>
      <c r="I1628" s="189" t="s">
        <v>4447</v>
      </c>
      <c r="J1628" s="189" t="s">
        <v>4448</v>
      </c>
      <c r="K1628" s="189"/>
      <c r="L1628" s="124"/>
      <c r="M1628" s="125"/>
      <c r="N1628" s="125"/>
      <c r="O1628" s="125"/>
      <c r="P1628" s="125"/>
      <c r="Q1628" s="125"/>
      <c r="R1628" s="125"/>
      <c r="S1628" s="125"/>
      <c r="T1628" s="125"/>
      <c r="U1628" s="125"/>
      <c r="V1628" s="125"/>
      <c r="W1628" s="125"/>
    </row>
    <row r="1629" spans="1:23" s="25" customFormat="1" ht="56.25">
      <c r="A1629" s="182">
        <v>1628</v>
      </c>
      <c r="B1629" s="189" t="s">
        <v>4411</v>
      </c>
      <c r="C1629" s="202" t="s">
        <v>2273</v>
      </c>
      <c r="D1629" s="203" t="s">
        <v>88</v>
      </c>
      <c r="E1629" s="189"/>
      <c r="F1629" s="189" t="s">
        <v>6673</v>
      </c>
      <c r="G1629" s="189" t="s">
        <v>4449</v>
      </c>
      <c r="H1629" s="189" t="s">
        <v>4450</v>
      </c>
      <c r="I1629" s="189" t="s">
        <v>4451</v>
      </c>
      <c r="J1629" s="189" t="s">
        <v>4452</v>
      </c>
      <c r="K1629" s="189"/>
      <c r="L1629" s="124"/>
      <c r="M1629" s="125"/>
      <c r="N1629" s="125"/>
      <c r="O1629" s="125"/>
      <c r="P1629" s="125"/>
      <c r="Q1629" s="125"/>
      <c r="R1629" s="125"/>
      <c r="S1629" s="125"/>
      <c r="T1629" s="125"/>
      <c r="U1629" s="125"/>
      <c r="V1629" s="125"/>
      <c r="W1629" s="125"/>
    </row>
    <row r="1630" spans="1:23" s="25" customFormat="1" ht="57">
      <c r="A1630" s="182">
        <v>1629</v>
      </c>
      <c r="B1630" s="189" t="s">
        <v>4453</v>
      </c>
      <c r="C1630" s="202" t="s">
        <v>2283</v>
      </c>
      <c r="D1630" s="203" t="s">
        <v>11</v>
      </c>
      <c r="E1630" s="189" t="s">
        <v>6693</v>
      </c>
      <c r="F1630" s="231" t="s">
        <v>4454</v>
      </c>
      <c r="G1630" s="189" t="s">
        <v>4455</v>
      </c>
      <c r="H1630" s="189" t="s">
        <v>4456</v>
      </c>
      <c r="I1630" s="189" t="s">
        <v>4457</v>
      </c>
      <c r="J1630" s="189" t="s">
        <v>4458</v>
      </c>
      <c r="K1630" s="189" t="s">
        <v>4459</v>
      </c>
      <c r="L1630" s="124"/>
      <c r="M1630" s="125"/>
      <c r="N1630" s="125"/>
      <c r="O1630" s="125"/>
      <c r="P1630" s="125"/>
      <c r="Q1630" s="125"/>
      <c r="R1630" s="125"/>
      <c r="S1630" s="125"/>
      <c r="T1630" s="125"/>
      <c r="U1630" s="125"/>
      <c r="V1630" s="125"/>
      <c r="W1630" s="125"/>
    </row>
    <row r="1631" spans="1:23" s="25" customFormat="1" ht="56.25">
      <c r="A1631" s="182">
        <v>1630</v>
      </c>
      <c r="B1631" s="189" t="s">
        <v>4453</v>
      </c>
      <c r="C1631" s="202" t="s">
        <v>2283</v>
      </c>
      <c r="D1631" s="203" t="s">
        <v>16</v>
      </c>
      <c r="E1631" s="189"/>
      <c r="F1631" s="189" t="s">
        <v>6674</v>
      </c>
      <c r="G1631" s="189" t="s">
        <v>4460</v>
      </c>
      <c r="H1631" s="189" t="s">
        <v>4461</v>
      </c>
      <c r="I1631" s="189" t="s">
        <v>4462</v>
      </c>
      <c r="J1631" s="189" t="s">
        <v>4463</v>
      </c>
      <c r="K1631" s="189"/>
      <c r="L1631" s="124"/>
      <c r="M1631" s="125"/>
      <c r="N1631" s="125"/>
      <c r="O1631" s="125"/>
      <c r="P1631" s="125"/>
      <c r="Q1631" s="125"/>
      <c r="R1631" s="125"/>
      <c r="S1631" s="125"/>
      <c r="T1631" s="125"/>
      <c r="U1631" s="125"/>
      <c r="V1631" s="125"/>
      <c r="W1631" s="125"/>
    </row>
    <row r="1632" spans="1:23" s="25" customFormat="1" ht="56.25">
      <c r="A1632" s="182">
        <v>1631</v>
      </c>
      <c r="B1632" s="189" t="s">
        <v>4453</v>
      </c>
      <c r="C1632" s="202" t="s">
        <v>2283</v>
      </c>
      <c r="D1632" s="203" t="s">
        <v>22</v>
      </c>
      <c r="E1632" s="189"/>
      <c r="F1632" s="189" t="s">
        <v>6674</v>
      </c>
      <c r="G1632" s="189" t="s">
        <v>4464</v>
      </c>
      <c r="H1632" s="189" t="s">
        <v>4465</v>
      </c>
      <c r="I1632" s="189" t="s">
        <v>4466</v>
      </c>
      <c r="J1632" s="189" t="s">
        <v>4467</v>
      </c>
      <c r="K1632" s="189"/>
      <c r="L1632" s="124"/>
      <c r="M1632" s="125"/>
      <c r="N1632" s="125"/>
      <c r="O1632" s="125"/>
      <c r="P1632" s="125"/>
      <c r="Q1632" s="125"/>
      <c r="R1632" s="125"/>
      <c r="S1632" s="125"/>
      <c r="T1632" s="125"/>
      <c r="U1632" s="125"/>
      <c r="V1632" s="125"/>
      <c r="W1632" s="125"/>
    </row>
    <row r="1633" spans="1:23" s="25" customFormat="1" ht="45">
      <c r="A1633" s="182">
        <v>1632</v>
      </c>
      <c r="B1633" s="185" t="s">
        <v>4453</v>
      </c>
      <c r="C1633" s="186" t="s">
        <v>2283</v>
      </c>
      <c r="D1633" s="187" t="s">
        <v>29</v>
      </c>
      <c r="E1633" s="185"/>
      <c r="F1633" s="185" t="s">
        <v>6675</v>
      </c>
      <c r="G1633" s="185" t="s">
        <v>4468</v>
      </c>
      <c r="H1633" s="185" t="s">
        <v>4469</v>
      </c>
      <c r="I1633" s="189" t="s">
        <v>4470</v>
      </c>
      <c r="J1633" s="185" t="s">
        <v>4471</v>
      </c>
      <c r="K1633" s="185"/>
      <c r="L1633" s="126"/>
      <c r="M1633" s="125"/>
      <c r="N1633" s="125"/>
      <c r="O1633" s="125"/>
      <c r="P1633" s="125"/>
      <c r="Q1633" s="125"/>
      <c r="R1633" s="125"/>
      <c r="S1633" s="125"/>
      <c r="T1633" s="125"/>
      <c r="U1633" s="125"/>
      <c r="V1633" s="125"/>
      <c r="W1633" s="125"/>
    </row>
    <row r="1634" spans="1:23" s="25" customFormat="1" ht="45">
      <c r="A1634" s="182">
        <v>1633</v>
      </c>
      <c r="B1634" s="185" t="s">
        <v>4453</v>
      </c>
      <c r="C1634" s="186" t="s">
        <v>2283</v>
      </c>
      <c r="D1634" s="187" t="s">
        <v>32</v>
      </c>
      <c r="E1634" s="185"/>
      <c r="F1634" s="185" t="s">
        <v>6676</v>
      </c>
      <c r="G1634" s="185" t="s">
        <v>4472</v>
      </c>
      <c r="H1634" s="185" t="s">
        <v>4473</v>
      </c>
      <c r="I1634" s="189" t="s">
        <v>6126</v>
      </c>
      <c r="J1634" s="185" t="s">
        <v>4475</v>
      </c>
      <c r="K1634" s="185" t="s">
        <v>4476</v>
      </c>
      <c r="L1634" s="126"/>
      <c r="M1634" s="125"/>
      <c r="N1634" s="125"/>
      <c r="O1634" s="125"/>
      <c r="P1634" s="125"/>
      <c r="Q1634" s="125"/>
      <c r="R1634" s="125"/>
      <c r="S1634" s="125"/>
      <c r="T1634" s="125"/>
      <c r="U1634" s="125"/>
      <c r="V1634" s="125"/>
      <c r="W1634" s="125"/>
    </row>
    <row r="1635" spans="1:23" s="25" customFormat="1" ht="45">
      <c r="A1635" s="182">
        <v>1634</v>
      </c>
      <c r="B1635" s="185" t="s">
        <v>4453</v>
      </c>
      <c r="C1635" s="186" t="s">
        <v>2283</v>
      </c>
      <c r="D1635" s="187" t="s">
        <v>72</v>
      </c>
      <c r="E1635" s="185"/>
      <c r="F1635" s="185" t="s">
        <v>4477</v>
      </c>
      <c r="G1635" s="185" t="s">
        <v>4478</v>
      </c>
      <c r="H1635" s="185" t="s">
        <v>4479</v>
      </c>
      <c r="I1635" s="235" t="s">
        <v>4480</v>
      </c>
      <c r="J1635" s="185" t="s">
        <v>4481</v>
      </c>
      <c r="K1635" s="185"/>
      <c r="L1635" s="126"/>
      <c r="M1635" s="125"/>
      <c r="N1635" s="125"/>
      <c r="O1635" s="125"/>
      <c r="P1635" s="125"/>
      <c r="Q1635" s="125"/>
      <c r="R1635" s="125"/>
      <c r="S1635" s="125"/>
      <c r="T1635" s="125"/>
      <c r="U1635" s="125"/>
      <c r="V1635" s="125"/>
      <c r="W1635" s="125"/>
    </row>
    <row r="1636" spans="1:23" s="25" customFormat="1" ht="45">
      <c r="A1636" s="182">
        <v>1635</v>
      </c>
      <c r="B1636" s="185" t="s">
        <v>4453</v>
      </c>
      <c r="C1636" s="186" t="s">
        <v>2283</v>
      </c>
      <c r="D1636" s="187" t="s">
        <v>37</v>
      </c>
      <c r="E1636" s="185"/>
      <c r="F1636" s="185" t="s">
        <v>4482</v>
      </c>
      <c r="G1636" s="185" t="s">
        <v>4483</v>
      </c>
      <c r="H1636" s="185" t="s">
        <v>4484</v>
      </c>
      <c r="I1636" s="189" t="s">
        <v>4485</v>
      </c>
      <c r="J1636" s="185" t="s">
        <v>4486</v>
      </c>
      <c r="K1636" s="185" t="s">
        <v>4487</v>
      </c>
      <c r="L1636" s="126"/>
      <c r="M1636" s="125"/>
      <c r="N1636" s="125"/>
      <c r="O1636" s="125"/>
      <c r="P1636" s="125"/>
      <c r="Q1636" s="125"/>
      <c r="R1636" s="125"/>
      <c r="S1636" s="125"/>
      <c r="T1636" s="125"/>
      <c r="U1636" s="125"/>
      <c r="V1636" s="125"/>
      <c r="W1636" s="125"/>
    </row>
    <row r="1637" spans="1:23" s="25" customFormat="1" ht="45">
      <c r="A1637" s="182">
        <v>1636</v>
      </c>
      <c r="B1637" s="185" t="s">
        <v>4453</v>
      </c>
      <c r="C1637" s="186" t="s">
        <v>2283</v>
      </c>
      <c r="D1637" s="187" t="s">
        <v>41</v>
      </c>
      <c r="E1637" s="185"/>
      <c r="F1637" s="185" t="s">
        <v>4488</v>
      </c>
      <c r="G1637" s="185" t="s">
        <v>4489</v>
      </c>
      <c r="H1637" s="185" t="s">
        <v>4490</v>
      </c>
      <c r="I1637" s="189" t="s">
        <v>4491</v>
      </c>
      <c r="J1637" s="185" t="s">
        <v>4492</v>
      </c>
      <c r="K1637" s="185"/>
      <c r="L1637" s="126"/>
      <c r="M1637" s="125"/>
      <c r="N1637" s="125"/>
      <c r="O1637" s="125"/>
      <c r="P1637" s="125"/>
      <c r="Q1637" s="125"/>
      <c r="R1637" s="125"/>
      <c r="S1637" s="125"/>
      <c r="T1637" s="125"/>
      <c r="U1637" s="125"/>
      <c r="V1637" s="125"/>
      <c r="W1637" s="125"/>
    </row>
    <row r="1638" spans="1:23" s="25" customFormat="1" ht="45">
      <c r="A1638" s="182">
        <v>1637</v>
      </c>
      <c r="B1638" s="185" t="s">
        <v>4453</v>
      </c>
      <c r="C1638" s="186" t="s">
        <v>2283</v>
      </c>
      <c r="D1638" s="187" t="s">
        <v>88</v>
      </c>
      <c r="E1638" s="185"/>
      <c r="F1638" s="185" t="s">
        <v>4493</v>
      </c>
      <c r="G1638" s="185" t="s">
        <v>4494</v>
      </c>
      <c r="H1638" s="185" t="s">
        <v>4495</v>
      </c>
      <c r="I1638" s="189" t="s">
        <v>4496</v>
      </c>
      <c r="J1638" s="185" t="s">
        <v>4497</v>
      </c>
      <c r="K1638" s="189" t="s">
        <v>4498</v>
      </c>
      <c r="L1638" s="126"/>
      <c r="M1638" s="125"/>
      <c r="N1638" s="125"/>
      <c r="O1638" s="125"/>
      <c r="P1638" s="125"/>
      <c r="Q1638" s="125"/>
      <c r="R1638" s="125"/>
      <c r="S1638" s="125"/>
      <c r="T1638" s="125"/>
      <c r="U1638" s="125"/>
      <c r="V1638" s="125"/>
      <c r="W1638" s="125"/>
    </row>
    <row r="1639" spans="1:23" s="25" customFormat="1" ht="45">
      <c r="A1639" s="182">
        <v>1638</v>
      </c>
      <c r="B1639" s="185" t="s">
        <v>4453</v>
      </c>
      <c r="C1639" s="186" t="s">
        <v>2283</v>
      </c>
      <c r="D1639" s="187" t="s">
        <v>217</v>
      </c>
      <c r="E1639" s="185"/>
      <c r="F1639" s="185" t="s">
        <v>4499</v>
      </c>
      <c r="G1639" s="185" t="s">
        <v>4500</v>
      </c>
      <c r="H1639" s="185" t="s">
        <v>4501</v>
      </c>
      <c r="I1639" s="189" t="s">
        <v>4502</v>
      </c>
      <c r="J1639" s="185" t="s">
        <v>4503</v>
      </c>
      <c r="K1639" s="185"/>
      <c r="L1639" s="126"/>
      <c r="M1639" s="125"/>
      <c r="N1639" s="125"/>
      <c r="O1639" s="125"/>
      <c r="P1639" s="125"/>
      <c r="Q1639" s="125"/>
      <c r="R1639" s="125"/>
      <c r="S1639" s="125"/>
      <c r="T1639" s="125"/>
      <c r="U1639" s="125"/>
      <c r="V1639" s="125"/>
      <c r="W1639" s="125"/>
    </row>
    <row r="1640" spans="1:23" s="25" customFormat="1" ht="45">
      <c r="A1640" s="182">
        <v>1639</v>
      </c>
      <c r="B1640" s="185" t="s">
        <v>4453</v>
      </c>
      <c r="C1640" s="186" t="s">
        <v>2283</v>
      </c>
      <c r="D1640" s="187" t="s">
        <v>223</v>
      </c>
      <c r="E1640" s="185"/>
      <c r="F1640" s="185" t="s">
        <v>4504</v>
      </c>
      <c r="G1640" s="185" t="s">
        <v>4505</v>
      </c>
      <c r="H1640" s="185" t="s">
        <v>4506</v>
      </c>
      <c r="I1640" s="189" t="s">
        <v>4507</v>
      </c>
      <c r="J1640" s="185" t="s">
        <v>4508</v>
      </c>
      <c r="K1640" s="185"/>
      <c r="L1640" s="126"/>
      <c r="M1640" s="125"/>
      <c r="N1640" s="125"/>
      <c r="O1640" s="125"/>
      <c r="P1640" s="125"/>
      <c r="Q1640" s="125"/>
      <c r="R1640" s="125"/>
      <c r="S1640" s="125"/>
      <c r="T1640" s="125"/>
      <c r="U1640" s="125"/>
      <c r="V1640" s="125"/>
      <c r="W1640" s="125"/>
    </row>
    <row r="1641" spans="1:23" s="25" customFormat="1" ht="45">
      <c r="A1641" s="182">
        <v>1640</v>
      </c>
      <c r="B1641" s="185" t="s">
        <v>4453</v>
      </c>
      <c r="C1641" s="186" t="s">
        <v>2283</v>
      </c>
      <c r="D1641" s="187" t="s">
        <v>229</v>
      </c>
      <c r="E1641" s="185"/>
      <c r="F1641" s="185" t="s">
        <v>4509</v>
      </c>
      <c r="G1641" s="185" t="s">
        <v>4510</v>
      </c>
      <c r="H1641" s="185" t="s">
        <v>4511</v>
      </c>
      <c r="I1641" s="189" t="s">
        <v>4512</v>
      </c>
      <c r="J1641" s="185" t="s">
        <v>4513</v>
      </c>
      <c r="K1641" s="185" t="s">
        <v>4514</v>
      </c>
      <c r="L1641" s="126"/>
      <c r="M1641" s="125"/>
      <c r="N1641" s="125"/>
      <c r="O1641" s="125"/>
      <c r="P1641" s="125"/>
      <c r="Q1641" s="125"/>
      <c r="R1641" s="125"/>
      <c r="S1641" s="125"/>
      <c r="T1641" s="125"/>
      <c r="U1641" s="125"/>
      <c r="V1641" s="125"/>
      <c r="W1641" s="125"/>
    </row>
    <row r="1642" spans="1:23" s="25" customFormat="1" ht="45">
      <c r="A1642" s="182">
        <v>1641</v>
      </c>
      <c r="B1642" s="185" t="s">
        <v>4453</v>
      </c>
      <c r="C1642" s="186" t="s">
        <v>2283</v>
      </c>
      <c r="D1642" s="187" t="s">
        <v>235</v>
      </c>
      <c r="E1642" s="185"/>
      <c r="F1642" s="185" t="s">
        <v>4515</v>
      </c>
      <c r="G1642" s="185" t="s">
        <v>4516</v>
      </c>
      <c r="H1642" s="185" t="s">
        <v>4517</v>
      </c>
      <c r="I1642" s="189" t="s">
        <v>4518</v>
      </c>
      <c r="J1642" s="185" t="s">
        <v>4519</v>
      </c>
      <c r="K1642" s="185"/>
      <c r="L1642" s="126"/>
      <c r="M1642" s="125"/>
      <c r="N1642" s="125"/>
      <c r="O1642" s="125"/>
      <c r="P1642" s="125"/>
      <c r="Q1642" s="125"/>
      <c r="R1642" s="125"/>
      <c r="S1642" s="125"/>
      <c r="T1642" s="125"/>
      <c r="U1642" s="125"/>
      <c r="V1642" s="125"/>
      <c r="W1642" s="125"/>
    </row>
    <row r="1643" spans="1:23" s="25" customFormat="1" ht="56.25">
      <c r="A1643" s="182">
        <v>1642</v>
      </c>
      <c r="B1643" s="185" t="s">
        <v>4453</v>
      </c>
      <c r="C1643" s="186" t="s">
        <v>2283</v>
      </c>
      <c r="D1643" s="187" t="s">
        <v>241</v>
      </c>
      <c r="E1643" s="185"/>
      <c r="F1643" s="185" t="s">
        <v>4520</v>
      </c>
      <c r="G1643" s="185" t="s">
        <v>4521</v>
      </c>
      <c r="H1643" s="185" t="s">
        <v>4522</v>
      </c>
      <c r="I1643" s="189" t="s">
        <v>4523</v>
      </c>
      <c r="J1643" s="185" t="s">
        <v>4524</v>
      </c>
      <c r="K1643" s="185"/>
      <c r="L1643" s="126"/>
      <c r="M1643" s="125"/>
      <c r="N1643" s="125"/>
      <c r="O1643" s="125"/>
      <c r="P1643" s="125"/>
      <c r="Q1643" s="125"/>
      <c r="R1643" s="125"/>
      <c r="S1643" s="125"/>
      <c r="T1643" s="125"/>
      <c r="U1643" s="125"/>
      <c r="V1643" s="125"/>
      <c r="W1643" s="125"/>
    </row>
    <row r="1644" spans="1:23" s="25" customFormat="1" ht="45">
      <c r="A1644" s="182">
        <v>1643</v>
      </c>
      <c r="B1644" s="185" t="s">
        <v>4453</v>
      </c>
      <c r="C1644" s="186" t="s">
        <v>2283</v>
      </c>
      <c r="D1644" s="187" t="s">
        <v>247</v>
      </c>
      <c r="E1644" s="185"/>
      <c r="F1644" s="185" t="s">
        <v>4525</v>
      </c>
      <c r="G1644" s="185" t="s">
        <v>4526</v>
      </c>
      <c r="H1644" s="185" t="s">
        <v>4527</v>
      </c>
      <c r="I1644" s="189" t="s">
        <v>4528</v>
      </c>
      <c r="J1644" s="185" t="s">
        <v>4529</v>
      </c>
      <c r="K1644" s="185"/>
      <c r="L1644" s="126"/>
      <c r="M1644" s="125"/>
      <c r="N1644" s="125"/>
      <c r="O1644" s="125"/>
      <c r="P1644" s="125"/>
      <c r="Q1644" s="125"/>
      <c r="R1644" s="125"/>
      <c r="S1644" s="125"/>
      <c r="T1644" s="125"/>
      <c r="U1644" s="125"/>
      <c r="V1644" s="125"/>
      <c r="W1644" s="125"/>
    </row>
    <row r="1645" spans="1:23" s="25" customFormat="1" ht="56.25">
      <c r="A1645" s="182">
        <v>1644</v>
      </c>
      <c r="B1645" s="185" t="s">
        <v>4453</v>
      </c>
      <c r="C1645" s="186" t="s">
        <v>2283</v>
      </c>
      <c r="D1645" s="187" t="s">
        <v>253</v>
      </c>
      <c r="E1645" s="185"/>
      <c r="F1645" s="185" t="s">
        <v>6260</v>
      </c>
      <c r="G1645" s="185" t="s">
        <v>4530</v>
      </c>
      <c r="H1645" s="185" t="s">
        <v>4531</v>
      </c>
      <c r="I1645" s="189" t="s">
        <v>4532</v>
      </c>
      <c r="J1645" s="185" t="s">
        <v>4533</v>
      </c>
      <c r="K1645" s="185" t="s">
        <v>4534</v>
      </c>
      <c r="L1645" s="126"/>
      <c r="M1645" s="125"/>
      <c r="N1645" s="125"/>
      <c r="O1645" s="125"/>
      <c r="P1645" s="125"/>
      <c r="Q1645" s="125"/>
      <c r="R1645" s="125"/>
      <c r="S1645" s="125"/>
      <c r="T1645" s="125"/>
      <c r="U1645" s="125"/>
      <c r="V1645" s="125"/>
      <c r="W1645" s="125"/>
    </row>
    <row r="1646" spans="1:23" s="25" customFormat="1" ht="56.25">
      <c r="A1646" s="182">
        <v>1645</v>
      </c>
      <c r="B1646" s="185" t="s">
        <v>4453</v>
      </c>
      <c r="C1646" s="186" t="s">
        <v>2283</v>
      </c>
      <c r="D1646" s="187" t="s">
        <v>259</v>
      </c>
      <c r="E1646" s="185"/>
      <c r="F1646" s="185" t="s">
        <v>6677</v>
      </c>
      <c r="G1646" s="185" t="s">
        <v>4535</v>
      </c>
      <c r="H1646" s="185" t="s">
        <v>4536</v>
      </c>
      <c r="I1646" s="189" t="s">
        <v>4537</v>
      </c>
      <c r="J1646" s="185" t="s">
        <v>4538</v>
      </c>
      <c r="K1646" s="185"/>
      <c r="L1646" s="126"/>
      <c r="M1646" s="125"/>
      <c r="N1646" s="125"/>
      <c r="O1646" s="125"/>
      <c r="P1646" s="125"/>
      <c r="Q1646" s="125"/>
      <c r="R1646" s="125"/>
      <c r="S1646" s="125"/>
      <c r="T1646" s="125"/>
      <c r="U1646" s="125"/>
      <c r="V1646" s="125"/>
      <c r="W1646" s="125"/>
    </row>
    <row r="1647" spans="1:23" s="25" customFormat="1" ht="56.25">
      <c r="A1647" s="182">
        <v>1646</v>
      </c>
      <c r="B1647" s="185" t="s">
        <v>4453</v>
      </c>
      <c r="C1647" s="186" t="s">
        <v>2283</v>
      </c>
      <c r="D1647" s="187" t="s">
        <v>265</v>
      </c>
      <c r="E1647" s="185"/>
      <c r="F1647" s="185" t="s">
        <v>6678</v>
      </c>
      <c r="G1647" s="185" t="s">
        <v>4539</v>
      </c>
      <c r="H1647" s="185" t="s">
        <v>4540</v>
      </c>
      <c r="I1647" s="189" t="s">
        <v>4541</v>
      </c>
      <c r="J1647" s="185" t="s">
        <v>4542</v>
      </c>
      <c r="K1647" s="185"/>
      <c r="L1647" s="126"/>
      <c r="M1647" s="125"/>
      <c r="N1647" s="125"/>
      <c r="O1647" s="125"/>
      <c r="P1647" s="125"/>
      <c r="Q1647" s="125"/>
      <c r="R1647" s="125"/>
      <c r="S1647" s="125"/>
      <c r="T1647" s="125"/>
      <c r="U1647" s="125"/>
      <c r="V1647" s="125"/>
      <c r="W1647" s="125"/>
    </row>
    <row r="1648" spans="1:23" s="25" customFormat="1" ht="45">
      <c r="A1648" s="182">
        <v>1647</v>
      </c>
      <c r="B1648" s="185" t="s">
        <v>4453</v>
      </c>
      <c r="C1648" s="186" t="s">
        <v>2283</v>
      </c>
      <c r="D1648" s="187" t="s">
        <v>271</v>
      </c>
      <c r="E1648" s="185"/>
      <c r="F1648" s="185" t="s">
        <v>6679</v>
      </c>
      <c r="G1648" s="185" t="s">
        <v>4543</v>
      </c>
      <c r="H1648" s="185" t="s">
        <v>4544</v>
      </c>
      <c r="I1648" s="189" t="s">
        <v>4545</v>
      </c>
      <c r="J1648" s="185" t="s">
        <v>4546</v>
      </c>
      <c r="K1648" s="185" t="s">
        <v>4547</v>
      </c>
      <c r="L1648" s="126"/>
      <c r="M1648" s="125"/>
      <c r="N1648" s="125"/>
      <c r="O1648" s="125"/>
      <c r="P1648" s="125"/>
      <c r="Q1648" s="125"/>
      <c r="R1648" s="125"/>
      <c r="S1648" s="125"/>
      <c r="T1648" s="125"/>
      <c r="U1648" s="125"/>
      <c r="V1648" s="125"/>
      <c r="W1648" s="125"/>
    </row>
    <row r="1649" spans="1:23" s="25" customFormat="1" ht="33.75">
      <c r="A1649" s="182">
        <v>1648</v>
      </c>
      <c r="B1649" s="185" t="s">
        <v>4453</v>
      </c>
      <c r="C1649" s="186" t="s">
        <v>2283</v>
      </c>
      <c r="D1649" s="187" t="s">
        <v>277</v>
      </c>
      <c r="E1649" s="185"/>
      <c r="F1649" s="185" t="s">
        <v>6680</v>
      </c>
      <c r="G1649" s="185" t="s">
        <v>4548</v>
      </c>
      <c r="H1649" s="185" t="s">
        <v>4549</v>
      </c>
      <c r="I1649" s="189" t="s">
        <v>4550</v>
      </c>
      <c r="J1649" s="185" t="s">
        <v>4551</v>
      </c>
      <c r="K1649" s="185"/>
      <c r="L1649" s="126"/>
      <c r="M1649" s="125"/>
      <c r="N1649" s="125"/>
      <c r="O1649" s="125"/>
      <c r="P1649" s="125"/>
      <c r="Q1649" s="125"/>
      <c r="R1649" s="125"/>
      <c r="S1649" s="125"/>
      <c r="T1649" s="125"/>
      <c r="U1649" s="125"/>
      <c r="V1649" s="125"/>
      <c r="W1649" s="125"/>
    </row>
    <row r="1650" spans="1:23" s="25" customFormat="1" ht="56.25">
      <c r="A1650" s="182">
        <v>1649</v>
      </c>
      <c r="B1650" s="185" t="s">
        <v>4453</v>
      </c>
      <c r="C1650" s="186" t="s">
        <v>2283</v>
      </c>
      <c r="D1650" s="187" t="s">
        <v>283</v>
      </c>
      <c r="E1650" s="185"/>
      <c r="F1650" s="185" t="s">
        <v>6681</v>
      </c>
      <c r="G1650" s="185" t="s">
        <v>4552</v>
      </c>
      <c r="H1650" s="185" t="s">
        <v>4553</v>
      </c>
      <c r="I1650" s="190" t="s">
        <v>6128</v>
      </c>
      <c r="J1650" s="185" t="s">
        <v>4555</v>
      </c>
      <c r="K1650" s="185"/>
      <c r="L1650" s="126"/>
      <c r="M1650" s="125"/>
      <c r="N1650" s="125"/>
      <c r="O1650" s="125"/>
      <c r="P1650" s="125"/>
      <c r="Q1650" s="125"/>
      <c r="R1650" s="125"/>
      <c r="S1650" s="125"/>
      <c r="T1650" s="125"/>
      <c r="U1650" s="125"/>
      <c r="V1650" s="125"/>
      <c r="W1650" s="125"/>
    </row>
    <row r="1651" spans="1:23" s="25" customFormat="1" ht="56.25">
      <c r="A1651" s="182">
        <v>1650</v>
      </c>
      <c r="B1651" s="185" t="s">
        <v>4453</v>
      </c>
      <c r="C1651" s="186" t="s">
        <v>2283</v>
      </c>
      <c r="D1651" s="187" t="s">
        <v>294</v>
      </c>
      <c r="E1651" s="185"/>
      <c r="F1651" s="185" t="s">
        <v>6682</v>
      </c>
      <c r="G1651" s="185" t="s">
        <v>4557</v>
      </c>
      <c r="H1651" s="185" t="s">
        <v>4558</v>
      </c>
      <c r="I1651" s="189" t="s">
        <v>4559</v>
      </c>
      <c r="J1651" s="185" t="s">
        <v>4560</v>
      </c>
      <c r="K1651" s="185"/>
      <c r="L1651" s="126"/>
      <c r="M1651" s="125"/>
      <c r="N1651" s="125"/>
      <c r="O1651" s="125"/>
      <c r="P1651" s="125"/>
      <c r="Q1651" s="125"/>
      <c r="R1651" s="125"/>
      <c r="S1651" s="125"/>
      <c r="T1651" s="125"/>
      <c r="U1651" s="125"/>
      <c r="V1651" s="125"/>
      <c r="W1651" s="125"/>
    </row>
    <row r="1652" spans="1:23" s="25" customFormat="1" ht="45">
      <c r="A1652" s="182">
        <v>1651</v>
      </c>
      <c r="B1652" s="185" t="s">
        <v>4453</v>
      </c>
      <c r="C1652" s="186" t="s">
        <v>2283</v>
      </c>
      <c r="D1652" s="187" t="s">
        <v>300</v>
      </c>
      <c r="E1652" s="185"/>
      <c r="F1652" s="185" t="s">
        <v>6683</v>
      </c>
      <c r="G1652" s="185" t="s">
        <v>4561</v>
      </c>
      <c r="H1652" s="185" t="s">
        <v>4562</v>
      </c>
      <c r="I1652" s="189" t="s">
        <v>4563</v>
      </c>
      <c r="J1652" s="185" t="s">
        <v>4564</v>
      </c>
      <c r="K1652" s="185"/>
      <c r="L1652" s="126"/>
      <c r="M1652" s="125"/>
      <c r="N1652" s="125"/>
      <c r="O1652" s="125"/>
      <c r="P1652" s="125"/>
      <c r="Q1652" s="125"/>
      <c r="R1652" s="125"/>
      <c r="S1652" s="125"/>
      <c r="T1652" s="125"/>
      <c r="U1652" s="125"/>
      <c r="V1652" s="125"/>
      <c r="W1652" s="125"/>
    </row>
    <row r="1653" spans="1:23" s="25" customFormat="1" ht="33.75">
      <c r="A1653" s="182">
        <v>1652</v>
      </c>
      <c r="B1653" s="185" t="s">
        <v>4453</v>
      </c>
      <c r="C1653" s="186" t="s">
        <v>2283</v>
      </c>
      <c r="D1653" s="187" t="s">
        <v>307</v>
      </c>
      <c r="E1653" s="185"/>
      <c r="F1653" s="185" t="s">
        <v>4565</v>
      </c>
      <c r="G1653" s="185" t="s">
        <v>4566</v>
      </c>
      <c r="H1653" s="185" t="s">
        <v>4567</v>
      </c>
      <c r="I1653" s="189" t="s">
        <v>4568</v>
      </c>
      <c r="J1653" s="185" t="s">
        <v>4569</v>
      </c>
      <c r="K1653" s="185"/>
      <c r="L1653" s="126"/>
      <c r="M1653" s="125"/>
      <c r="N1653" s="125"/>
      <c r="O1653" s="125"/>
      <c r="P1653" s="125"/>
      <c r="Q1653" s="125"/>
      <c r="R1653" s="125"/>
      <c r="S1653" s="125"/>
      <c r="T1653" s="125"/>
      <c r="U1653" s="125"/>
      <c r="V1653" s="125"/>
      <c r="W1653" s="125"/>
    </row>
    <row r="1654" spans="1:23" s="25" customFormat="1" ht="45">
      <c r="A1654" s="182">
        <v>1653</v>
      </c>
      <c r="B1654" s="185" t="s">
        <v>4453</v>
      </c>
      <c r="C1654" s="186" t="s">
        <v>2283</v>
      </c>
      <c r="D1654" s="187" t="s">
        <v>313</v>
      </c>
      <c r="E1654" s="185"/>
      <c r="F1654" s="185" t="s">
        <v>4570</v>
      </c>
      <c r="G1654" s="185" t="s">
        <v>4571</v>
      </c>
      <c r="H1654" s="185" t="s">
        <v>4572</v>
      </c>
      <c r="I1654" s="189" t="s">
        <v>4573</v>
      </c>
      <c r="J1654" s="185" t="s">
        <v>4574</v>
      </c>
      <c r="K1654" s="185" t="s">
        <v>4575</v>
      </c>
      <c r="L1654" s="126"/>
      <c r="M1654" s="125"/>
      <c r="N1654" s="125"/>
      <c r="O1654" s="125"/>
      <c r="P1654" s="125"/>
      <c r="Q1654" s="125"/>
      <c r="R1654" s="125"/>
      <c r="S1654" s="125"/>
      <c r="T1654" s="125"/>
      <c r="U1654" s="125"/>
      <c r="V1654" s="125"/>
      <c r="W1654" s="125"/>
    </row>
    <row r="1655" spans="1:23" s="25" customFormat="1" ht="45">
      <c r="A1655" s="182">
        <v>1654</v>
      </c>
      <c r="B1655" s="185" t="s">
        <v>4453</v>
      </c>
      <c r="C1655" s="186" t="s">
        <v>2283</v>
      </c>
      <c r="D1655" s="187" t="s">
        <v>319</v>
      </c>
      <c r="E1655" s="185"/>
      <c r="F1655" s="185" t="s">
        <v>6684</v>
      </c>
      <c r="G1655" s="185" t="s">
        <v>4576</v>
      </c>
      <c r="H1655" s="185" t="s">
        <v>4577</v>
      </c>
      <c r="I1655" s="189" t="s">
        <v>6127</v>
      </c>
      <c r="J1655" s="185" t="s">
        <v>4579</v>
      </c>
      <c r="K1655" s="185"/>
      <c r="L1655" s="126"/>
      <c r="M1655" s="125"/>
      <c r="N1655" s="125"/>
      <c r="O1655" s="125"/>
      <c r="P1655" s="125"/>
      <c r="Q1655" s="125"/>
      <c r="R1655" s="125"/>
      <c r="S1655" s="125"/>
      <c r="T1655" s="125"/>
      <c r="U1655" s="125"/>
      <c r="V1655" s="125"/>
      <c r="W1655" s="125"/>
    </row>
    <row r="1656" spans="1:23" s="25" customFormat="1" ht="45">
      <c r="A1656" s="182">
        <v>1655</v>
      </c>
      <c r="B1656" s="185" t="s">
        <v>4453</v>
      </c>
      <c r="C1656" s="186" t="s">
        <v>2283</v>
      </c>
      <c r="D1656" s="187" t="s">
        <v>44</v>
      </c>
      <c r="E1656" s="185"/>
      <c r="F1656" s="185" t="s">
        <v>6685</v>
      </c>
      <c r="G1656" s="185" t="s">
        <v>4580</v>
      </c>
      <c r="H1656" s="185" t="s">
        <v>4581</v>
      </c>
      <c r="I1656" s="190" t="s">
        <v>6129</v>
      </c>
      <c r="J1656" s="185" t="s">
        <v>4583</v>
      </c>
      <c r="K1656" s="185"/>
      <c r="L1656" s="126"/>
      <c r="M1656" s="125"/>
      <c r="N1656" s="125"/>
      <c r="O1656" s="125"/>
      <c r="P1656" s="125"/>
      <c r="Q1656" s="125"/>
      <c r="R1656" s="125"/>
      <c r="S1656" s="125"/>
      <c r="T1656" s="125"/>
      <c r="U1656" s="125"/>
      <c r="V1656" s="125"/>
      <c r="W1656" s="125"/>
    </row>
    <row r="1657" spans="1:23" s="25" customFormat="1" ht="33.75">
      <c r="A1657" s="182">
        <v>1656</v>
      </c>
      <c r="B1657" s="185" t="s">
        <v>4453</v>
      </c>
      <c r="C1657" s="186" t="s">
        <v>2283</v>
      </c>
      <c r="D1657" s="187" t="s">
        <v>91</v>
      </c>
      <c r="E1657" s="185"/>
      <c r="F1657" s="185" t="s">
        <v>6261</v>
      </c>
      <c r="G1657" s="185" t="s">
        <v>4584</v>
      </c>
      <c r="H1657" s="185" t="s">
        <v>4585</v>
      </c>
      <c r="I1657" s="189" t="s">
        <v>4586</v>
      </c>
      <c r="J1657" s="185" t="s">
        <v>4587</v>
      </c>
      <c r="K1657" s="185"/>
      <c r="L1657" s="126"/>
      <c r="M1657" s="125"/>
      <c r="N1657" s="125"/>
      <c r="O1657" s="125"/>
      <c r="P1657" s="125"/>
      <c r="Q1657" s="125"/>
      <c r="R1657" s="125"/>
      <c r="S1657" s="125"/>
      <c r="T1657" s="125"/>
      <c r="U1657" s="125"/>
      <c r="V1657" s="125"/>
      <c r="W1657" s="125"/>
    </row>
    <row r="1658" spans="1:23" s="25" customFormat="1" ht="45">
      <c r="A1658" s="182">
        <v>1657</v>
      </c>
      <c r="B1658" s="185" t="s">
        <v>4453</v>
      </c>
      <c r="C1658" s="186" t="s">
        <v>2283</v>
      </c>
      <c r="D1658" s="187" t="s">
        <v>124</v>
      </c>
      <c r="E1658" s="185"/>
      <c r="F1658" s="185" t="s">
        <v>6686</v>
      </c>
      <c r="G1658" s="185" t="s">
        <v>4588</v>
      </c>
      <c r="H1658" s="185" t="s">
        <v>4589</v>
      </c>
      <c r="I1658" s="189" t="s">
        <v>4590</v>
      </c>
      <c r="J1658" s="185" t="s">
        <v>4591</v>
      </c>
      <c r="K1658" s="185"/>
      <c r="L1658" s="126"/>
      <c r="M1658" s="125"/>
      <c r="N1658" s="125"/>
      <c r="O1658" s="125"/>
      <c r="P1658" s="125"/>
      <c r="Q1658" s="125"/>
      <c r="R1658" s="125"/>
      <c r="S1658" s="125"/>
      <c r="T1658" s="125"/>
      <c r="U1658" s="125"/>
      <c r="V1658" s="125"/>
      <c r="W1658" s="125"/>
    </row>
    <row r="1659" spans="1:23" s="25" customFormat="1" ht="33.75">
      <c r="A1659" s="182">
        <v>1658</v>
      </c>
      <c r="B1659" s="185" t="s">
        <v>4453</v>
      </c>
      <c r="C1659" s="186" t="s">
        <v>2283</v>
      </c>
      <c r="D1659" s="187" t="s">
        <v>141</v>
      </c>
      <c r="E1659" s="185"/>
      <c r="F1659" s="185" t="s">
        <v>6687</v>
      </c>
      <c r="G1659" s="185" t="s">
        <v>4592</v>
      </c>
      <c r="H1659" s="185" t="s">
        <v>4593</v>
      </c>
      <c r="I1659" s="189" t="s">
        <v>4594</v>
      </c>
      <c r="J1659" s="185" t="s">
        <v>4595</v>
      </c>
      <c r="K1659" s="185"/>
      <c r="L1659" s="126"/>
      <c r="M1659" s="125"/>
      <c r="N1659" s="125"/>
      <c r="O1659" s="125"/>
      <c r="P1659" s="125"/>
      <c r="Q1659" s="125"/>
      <c r="R1659" s="125"/>
      <c r="S1659" s="125"/>
      <c r="T1659" s="125"/>
      <c r="U1659" s="125"/>
      <c r="V1659" s="125"/>
      <c r="W1659" s="125"/>
    </row>
    <row r="1660" spans="1:23" s="25" customFormat="1" ht="33.75">
      <c r="A1660" s="182">
        <v>1659</v>
      </c>
      <c r="B1660" s="185" t="s">
        <v>4453</v>
      </c>
      <c r="C1660" s="214" t="s">
        <v>2283</v>
      </c>
      <c r="D1660" s="256" t="s">
        <v>154</v>
      </c>
      <c r="E1660" s="185"/>
      <c r="F1660" s="185" t="s">
        <v>4596</v>
      </c>
      <c r="G1660" s="185" t="s">
        <v>4597</v>
      </c>
      <c r="H1660" s="185" t="s">
        <v>4598</v>
      </c>
      <c r="I1660" s="189" t="s">
        <v>4599</v>
      </c>
      <c r="J1660" s="185" t="s">
        <v>4600</v>
      </c>
      <c r="K1660" s="185"/>
      <c r="L1660" s="126"/>
      <c r="M1660" s="125"/>
      <c r="N1660" s="125"/>
      <c r="O1660" s="125"/>
      <c r="P1660" s="125"/>
      <c r="Q1660" s="125"/>
      <c r="R1660" s="125"/>
      <c r="S1660" s="125"/>
      <c r="T1660" s="125"/>
      <c r="U1660" s="125"/>
      <c r="V1660" s="125"/>
      <c r="W1660" s="125"/>
    </row>
    <row r="1661" spans="1:23" s="25" customFormat="1" ht="33.75">
      <c r="A1661" s="182">
        <v>1660</v>
      </c>
      <c r="B1661" s="185" t="s">
        <v>4453</v>
      </c>
      <c r="C1661" s="214" t="s">
        <v>2283</v>
      </c>
      <c r="D1661" s="256" t="s">
        <v>170</v>
      </c>
      <c r="E1661" s="185"/>
      <c r="F1661" s="185" t="s">
        <v>4601</v>
      </c>
      <c r="G1661" s="185" t="s">
        <v>4602</v>
      </c>
      <c r="H1661" s="185" t="s">
        <v>4603</v>
      </c>
      <c r="I1661" s="189" t="s">
        <v>4604</v>
      </c>
      <c r="J1661" s="185" t="s">
        <v>4605</v>
      </c>
      <c r="K1661" s="185"/>
      <c r="L1661" s="126"/>
      <c r="M1661" s="125"/>
      <c r="N1661" s="125"/>
      <c r="O1661" s="125"/>
      <c r="P1661" s="125"/>
      <c r="Q1661" s="125"/>
      <c r="R1661" s="125"/>
      <c r="S1661" s="125"/>
      <c r="T1661" s="125"/>
      <c r="U1661" s="125"/>
      <c r="V1661" s="125"/>
      <c r="W1661" s="125"/>
    </row>
    <row r="1662" spans="1:23" s="25" customFormat="1" ht="33.75">
      <c r="A1662" s="182">
        <v>1661</v>
      </c>
      <c r="B1662" s="185" t="s">
        <v>4453</v>
      </c>
      <c r="C1662" s="214" t="s">
        <v>2283</v>
      </c>
      <c r="D1662" s="256" t="s">
        <v>350</v>
      </c>
      <c r="E1662" s="185" t="s">
        <v>6693</v>
      </c>
      <c r="F1662" s="185" t="s">
        <v>4606</v>
      </c>
      <c r="G1662" s="185" t="s">
        <v>4607</v>
      </c>
      <c r="H1662" s="185" t="s">
        <v>4608</v>
      </c>
      <c r="I1662" s="189" t="s">
        <v>4609</v>
      </c>
      <c r="J1662" s="185" t="s">
        <v>4610</v>
      </c>
      <c r="K1662" s="185" t="s">
        <v>4611</v>
      </c>
      <c r="L1662" s="127"/>
      <c r="M1662" s="128"/>
      <c r="N1662" s="128"/>
      <c r="O1662" s="128"/>
      <c r="P1662" s="128"/>
      <c r="Q1662" s="128"/>
      <c r="R1662" s="128"/>
      <c r="S1662" s="128"/>
      <c r="T1662" s="128"/>
      <c r="U1662" s="128"/>
      <c r="V1662" s="128"/>
      <c r="W1662" s="128"/>
    </row>
    <row r="1663" spans="1:23" s="25" customFormat="1" ht="33.75">
      <c r="A1663" s="182">
        <v>1662</v>
      </c>
      <c r="B1663" s="185" t="s">
        <v>4453</v>
      </c>
      <c r="C1663" s="186" t="s">
        <v>2283</v>
      </c>
      <c r="D1663" s="187" t="s">
        <v>434</v>
      </c>
      <c r="E1663" s="185"/>
      <c r="F1663" s="185" t="s">
        <v>4613</v>
      </c>
      <c r="G1663" s="185" t="s">
        <v>4614</v>
      </c>
      <c r="H1663" s="185" t="s">
        <v>4615</v>
      </c>
      <c r="I1663" s="189" t="s">
        <v>4616</v>
      </c>
      <c r="J1663" s="185" t="s">
        <v>4617</v>
      </c>
      <c r="K1663" s="185"/>
      <c r="L1663" s="126"/>
      <c r="M1663" s="125"/>
      <c r="N1663" s="125"/>
      <c r="O1663" s="125"/>
      <c r="P1663" s="125"/>
      <c r="Q1663" s="125"/>
      <c r="R1663" s="125"/>
      <c r="S1663" s="125"/>
      <c r="T1663" s="125"/>
      <c r="U1663" s="125"/>
      <c r="V1663" s="125"/>
      <c r="W1663" s="125"/>
    </row>
    <row r="1664" spans="1:23" s="25" customFormat="1" ht="45">
      <c r="A1664" s="182">
        <v>1663</v>
      </c>
      <c r="B1664" s="185" t="s">
        <v>4453</v>
      </c>
      <c r="C1664" s="186" t="s">
        <v>2283</v>
      </c>
      <c r="D1664" s="187" t="s">
        <v>473</v>
      </c>
      <c r="E1664" s="185"/>
      <c r="F1664" s="185" t="s">
        <v>4618</v>
      </c>
      <c r="G1664" s="185" t="s">
        <v>4619</v>
      </c>
      <c r="H1664" s="185" t="s">
        <v>4620</v>
      </c>
      <c r="I1664" s="189" t="s">
        <v>4621</v>
      </c>
      <c r="J1664" s="185" t="s">
        <v>4622</v>
      </c>
      <c r="K1664" s="185"/>
      <c r="L1664" s="126"/>
      <c r="M1664" s="125"/>
      <c r="N1664" s="125"/>
      <c r="O1664" s="125"/>
      <c r="P1664" s="125"/>
      <c r="Q1664" s="125"/>
      <c r="R1664" s="125"/>
      <c r="S1664" s="125"/>
      <c r="T1664" s="125"/>
      <c r="U1664" s="125"/>
      <c r="V1664" s="125"/>
      <c r="W1664" s="125"/>
    </row>
    <row r="1665" spans="1:23" s="25" customFormat="1" ht="33.75">
      <c r="A1665" s="182">
        <v>1664</v>
      </c>
      <c r="B1665" s="185" t="s">
        <v>4453</v>
      </c>
      <c r="C1665" s="186" t="s">
        <v>2283</v>
      </c>
      <c r="D1665" s="187" t="s">
        <v>496</v>
      </c>
      <c r="E1665" s="185"/>
      <c r="F1665" s="185" t="s">
        <v>4623</v>
      </c>
      <c r="G1665" s="185" t="s">
        <v>4624</v>
      </c>
      <c r="H1665" s="185" t="s">
        <v>4625</v>
      </c>
      <c r="I1665" s="189" t="s">
        <v>4626</v>
      </c>
      <c r="J1665" s="185" t="s">
        <v>4627</v>
      </c>
      <c r="K1665" s="185"/>
      <c r="L1665" s="126"/>
      <c r="M1665" s="125"/>
      <c r="N1665" s="125"/>
      <c r="O1665" s="125"/>
      <c r="P1665" s="125"/>
      <c r="Q1665" s="125"/>
      <c r="R1665" s="125"/>
      <c r="S1665" s="125"/>
      <c r="T1665" s="125"/>
      <c r="U1665" s="125"/>
      <c r="V1665" s="125"/>
      <c r="W1665" s="125"/>
    </row>
    <row r="1666" spans="1:23" s="25" customFormat="1" ht="33.75">
      <c r="A1666" s="182">
        <v>1665</v>
      </c>
      <c r="B1666" s="185" t="s">
        <v>4453</v>
      </c>
      <c r="C1666" s="186" t="s">
        <v>2283</v>
      </c>
      <c r="D1666" s="187" t="s">
        <v>643</v>
      </c>
      <c r="E1666" s="185"/>
      <c r="F1666" s="185" t="s">
        <v>4629</v>
      </c>
      <c r="G1666" s="185" t="s">
        <v>4630</v>
      </c>
      <c r="H1666" s="185" t="s">
        <v>4631</v>
      </c>
      <c r="I1666" s="189" t="s">
        <v>4632</v>
      </c>
      <c r="J1666" s="185" t="s">
        <v>4633</v>
      </c>
      <c r="K1666" s="185"/>
      <c r="L1666" s="126"/>
      <c r="M1666" s="125"/>
      <c r="N1666" s="125"/>
      <c r="O1666" s="125"/>
      <c r="P1666" s="125"/>
      <c r="Q1666" s="125"/>
      <c r="R1666" s="125"/>
      <c r="S1666" s="125"/>
      <c r="T1666" s="125"/>
      <c r="U1666" s="125"/>
      <c r="V1666" s="125"/>
      <c r="W1666" s="125"/>
    </row>
    <row r="1667" spans="1:23" s="25" customFormat="1" ht="45">
      <c r="A1667" s="182">
        <v>1666</v>
      </c>
      <c r="B1667" s="185" t="s">
        <v>4453</v>
      </c>
      <c r="C1667" s="186" t="s">
        <v>2283</v>
      </c>
      <c r="D1667" s="187" t="s">
        <v>699</v>
      </c>
      <c r="E1667" s="185"/>
      <c r="F1667" s="185" t="s">
        <v>4634</v>
      </c>
      <c r="G1667" s="185" t="s">
        <v>4635</v>
      </c>
      <c r="H1667" s="185" t="s">
        <v>4636</v>
      </c>
      <c r="I1667" s="189" t="s">
        <v>4637</v>
      </c>
      <c r="J1667" s="185" t="s">
        <v>4638</v>
      </c>
      <c r="K1667" s="185"/>
      <c r="L1667" s="126"/>
      <c r="M1667" s="125"/>
      <c r="N1667" s="125"/>
      <c r="O1667" s="125"/>
      <c r="P1667" s="125"/>
      <c r="Q1667" s="125"/>
      <c r="R1667" s="125"/>
      <c r="S1667" s="125"/>
      <c r="T1667" s="125"/>
      <c r="U1667" s="125"/>
      <c r="V1667" s="125"/>
      <c r="W1667" s="125"/>
    </row>
    <row r="1668" spans="1:23" s="25" customFormat="1" ht="78.75">
      <c r="A1668" s="182">
        <v>1667</v>
      </c>
      <c r="B1668" s="185" t="s">
        <v>4640</v>
      </c>
      <c r="C1668" s="186" t="s">
        <v>2208</v>
      </c>
      <c r="D1668" s="187" t="s">
        <v>11</v>
      </c>
      <c r="E1668" s="185"/>
      <c r="F1668" s="185" t="s">
        <v>4641</v>
      </c>
      <c r="G1668" s="185" t="s">
        <v>4642</v>
      </c>
      <c r="H1668" s="185" t="s">
        <v>4643</v>
      </c>
      <c r="I1668" s="189" t="s">
        <v>4644</v>
      </c>
      <c r="J1668" s="211" t="s">
        <v>4645</v>
      </c>
      <c r="K1668" s="185" t="s">
        <v>4646</v>
      </c>
      <c r="L1668" s="126"/>
      <c r="M1668" s="125"/>
      <c r="N1668" s="125"/>
      <c r="O1668" s="125"/>
      <c r="P1668" s="125"/>
      <c r="Q1668" s="125"/>
      <c r="R1668" s="125"/>
      <c r="S1668" s="125"/>
      <c r="T1668" s="125"/>
      <c r="U1668" s="125"/>
      <c r="V1668" s="125"/>
      <c r="W1668" s="125"/>
    </row>
    <row r="1669" spans="1:23" s="25" customFormat="1" ht="67.5">
      <c r="A1669" s="182">
        <v>1668</v>
      </c>
      <c r="B1669" s="185" t="s">
        <v>4640</v>
      </c>
      <c r="C1669" s="186" t="s">
        <v>2208</v>
      </c>
      <c r="D1669" s="187" t="s">
        <v>22</v>
      </c>
      <c r="E1669" s="185"/>
      <c r="F1669" s="185" t="s">
        <v>6688</v>
      </c>
      <c r="G1669" s="185" t="s">
        <v>4647</v>
      </c>
      <c r="H1669" s="185" t="s">
        <v>4648</v>
      </c>
      <c r="I1669" s="189" t="s">
        <v>4649</v>
      </c>
      <c r="J1669" s="185" t="s">
        <v>4650</v>
      </c>
      <c r="K1669" s="185" t="s">
        <v>4651</v>
      </c>
      <c r="L1669" s="126"/>
      <c r="M1669" s="125"/>
      <c r="N1669" s="125"/>
      <c r="O1669" s="125"/>
      <c r="P1669" s="125"/>
      <c r="Q1669" s="125"/>
      <c r="R1669" s="125"/>
      <c r="S1669" s="125"/>
      <c r="T1669" s="125"/>
      <c r="U1669" s="125"/>
      <c r="V1669" s="125"/>
      <c r="W1669" s="125"/>
    </row>
    <row r="1670" spans="1:23" s="25" customFormat="1" ht="67.5">
      <c r="A1670" s="182">
        <v>1669</v>
      </c>
      <c r="B1670" s="185" t="s">
        <v>4640</v>
      </c>
      <c r="C1670" s="186" t="s">
        <v>2208</v>
      </c>
      <c r="D1670" s="187" t="s">
        <v>29</v>
      </c>
      <c r="E1670" s="185"/>
      <c r="F1670" s="185" t="s">
        <v>6689</v>
      </c>
      <c r="G1670" s="185" t="s">
        <v>4652</v>
      </c>
      <c r="H1670" s="185" t="s">
        <v>4653</v>
      </c>
      <c r="I1670" s="189" t="s">
        <v>4654</v>
      </c>
      <c r="J1670" s="185" t="s">
        <v>4655</v>
      </c>
      <c r="K1670" s="185" t="s">
        <v>4656</v>
      </c>
      <c r="L1670" s="126"/>
      <c r="M1670" s="125"/>
      <c r="N1670" s="125"/>
      <c r="O1670" s="125"/>
      <c r="P1670" s="125"/>
      <c r="Q1670" s="125"/>
      <c r="R1670" s="125"/>
      <c r="S1670" s="125"/>
      <c r="T1670" s="125"/>
      <c r="U1670" s="125"/>
      <c r="V1670" s="125"/>
      <c r="W1670" s="125"/>
    </row>
    <row r="1671" spans="1:23" s="25" customFormat="1" ht="78.75">
      <c r="A1671" s="182">
        <v>1670</v>
      </c>
      <c r="B1671" s="185" t="s">
        <v>4640</v>
      </c>
      <c r="C1671" s="186" t="s">
        <v>2208</v>
      </c>
      <c r="D1671" s="187" t="s">
        <v>72</v>
      </c>
      <c r="E1671" s="185"/>
      <c r="F1671" s="185" t="s">
        <v>6690</v>
      </c>
      <c r="G1671" s="185" t="s">
        <v>4657</v>
      </c>
      <c r="H1671" s="185" t="s">
        <v>4658</v>
      </c>
      <c r="I1671" s="189" t="s">
        <v>4659</v>
      </c>
      <c r="J1671" s="185" t="s">
        <v>4660</v>
      </c>
      <c r="K1671" s="185"/>
      <c r="L1671" s="126"/>
      <c r="M1671" s="125"/>
      <c r="N1671" s="125"/>
      <c r="O1671" s="125"/>
      <c r="P1671" s="125"/>
      <c r="Q1671" s="125"/>
      <c r="R1671" s="125"/>
      <c r="S1671" s="125"/>
      <c r="T1671" s="125"/>
      <c r="U1671" s="125"/>
      <c r="V1671" s="125"/>
      <c r="W1671" s="125"/>
    </row>
    <row r="1672" spans="1:23" s="25" customFormat="1" ht="78.75">
      <c r="A1672" s="182">
        <v>1671</v>
      </c>
      <c r="B1672" s="185" t="s">
        <v>4640</v>
      </c>
      <c r="C1672" s="186" t="s">
        <v>2208</v>
      </c>
      <c r="D1672" s="187" t="s">
        <v>37</v>
      </c>
      <c r="E1672" s="185"/>
      <c r="F1672" s="191" t="s">
        <v>4661</v>
      </c>
      <c r="G1672" s="191"/>
      <c r="H1672" s="191"/>
      <c r="I1672" s="194"/>
      <c r="J1672" s="191"/>
      <c r="K1672" s="191" t="s">
        <v>89</v>
      </c>
      <c r="L1672" s="124"/>
      <c r="M1672" s="125"/>
      <c r="N1672" s="125"/>
      <c r="O1672" s="125"/>
      <c r="P1672" s="125"/>
      <c r="Q1672" s="125"/>
      <c r="R1672" s="125"/>
      <c r="S1672" s="125"/>
      <c r="T1672" s="125"/>
      <c r="U1672" s="125"/>
      <c r="V1672" s="125"/>
      <c r="W1672" s="125"/>
    </row>
  </sheetData>
  <autoFilter ref="B1:K1672"/>
  <hyperlinks>
    <hyperlink ref="K4" r:id="rId1"/>
    <hyperlink ref="K9" r:id="rId2"/>
    <hyperlink ref="K10" r:id="rId3"/>
    <hyperlink ref="K14" r:id="rId4"/>
    <hyperlink ref="K15" r:id="rId5"/>
    <hyperlink ref="K19" r:id="rId6"/>
    <hyperlink ref="K21" r:id="rId7"/>
    <hyperlink ref="K24" r:id="rId8"/>
    <hyperlink ref="K27" r:id="rId9"/>
    <hyperlink ref="K31" r:id="rId10"/>
    <hyperlink ref="K32" r:id="rId11"/>
    <hyperlink ref="K38" r:id="rId12"/>
    <hyperlink ref="K39" r:id="rId13"/>
    <hyperlink ref="K55" r:id="rId14"/>
    <hyperlink ref="K66" r:id="rId15"/>
    <hyperlink ref="K68" r:id="rId16" display="http://atamanovka-sosh.ucoz.ru/dok/vtoroj_vserossijskij_geograficheskij_diktant.pdf"/>
    <hyperlink ref="K69" r:id="rId17"/>
    <hyperlink ref="K70" r:id="rId18" display="http://pokrovka-shkola.ucoz.ru/news/vserossijskij_geograficheskij_diktant/2016-10-31-254"/>
    <hyperlink ref="K72" r:id="rId19"/>
    <hyperlink ref="K73" r:id="rId20"/>
    <hyperlink ref="K75" r:id="rId21"/>
    <hyperlink ref="K78" r:id="rId22"/>
    <hyperlink ref="K80" r:id="rId23"/>
    <hyperlink ref="K81" r:id="rId24"/>
    <hyperlink ref="K84" r:id="rId25"/>
    <hyperlink ref="K85" r:id="rId26"/>
    <hyperlink ref="K86" r:id="rId27"/>
    <hyperlink ref="K87" r:id="rId28"/>
    <hyperlink ref="K89" r:id="rId29"/>
    <hyperlink ref="K90" r:id="rId30"/>
    <hyperlink ref="K92" r:id="rId31"/>
    <hyperlink ref="K95" r:id="rId32" display="http://www.bratsk-school32.ru/index.php/novosti/ob-yavleniya/483-vserossijskij-geograficheskij-diktant"/>
    <hyperlink ref="K97" r:id="rId33"/>
    <hyperlink ref="K98" r:id="rId34"/>
    <hyperlink ref="K100" r:id="rId35"/>
    <hyperlink ref="K103" r:id="rId36"/>
    <hyperlink ref="K105" r:id="rId37"/>
    <hyperlink ref="K109" r:id="rId38"/>
    <hyperlink ref="K113" r:id="rId39"/>
    <hyperlink ref="K114" r:id="rId40"/>
    <hyperlink ref="K117" r:id="rId41"/>
    <hyperlink ref="K118" r:id="rId42"/>
    <hyperlink ref="K119" r:id="rId43"/>
    <hyperlink ref="K120" r:id="rId44"/>
    <hyperlink ref="K122" r:id="rId45"/>
    <hyperlink ref="K123" r:id="rId46"/>
    <hyperlink ref="K124" r:id="rId47"/>
    <hyperlink ref="K126" r:id="rId48"/>
    <hyperlink ref="K131" r:id="rId49"/>
    <hyperlink ref="K132" r:id="rId50"/>
    <hyperlink ref="K138" r:id="rId51" display="http://dg-licey1.ru/node/523"/>
    <hyperlink ref="K139" r:id="rId52" display="http://firstmednogorsk.ru/index.php/vserossijskijgeograficheskij-diktant"/>
    <hyperlink ref="K140" r:id="rId53"/>
    <hyperlink ref="K143" r:id="rId54"/>
    <hyperlink ref="K145" r:id="rId55"/>
    <hyperlink ref="K147" r:id="rId56"/>
    <hyperlink ref="K149" r:id="rId57"/>
    <hyperlink ref="K150" r:id="rId58" display="https://www.vyatsu.ru/internet-gazeta/20-noyabrya-vyatgu-stanet-organizatorom-i-ploschad.html"/>
    <hyperlink ref="K151" r:id="rId59"/>
    <hyperlink ref="K152" r:id="rId60"/>
    <hyperlink ref="K157" r:id="rId61"/>
    <hyperlink ref="K158" r:id="rId62"/>
    <hyperlink ref="K167" r:id="rId63" display="http://tuapse.rshu.ru/content/georussia"/>
    <hyperlink ref="K169" r:id="rId64"/>
    <hyperlink ref="K174" r:id="rId65"/>
    <hyperlink ref="K176" r:id="rId66" display="http://www.mucbs.ru/index.php/9-lenta-novostey/2504-priglashaem-prinyat-uchastie-vo-vserossijskom-geograficheskom-diktante"/>
    <hyperlink ref="K177" r:id="rId67" display="http://www.museum-npr.ru/news/vserossiiskii-geograficheskii-diktant.html"/>
    <hyperlink ref="K179" r:id="rId68"/>
    <hyperlink ref="K180" r:id="rId69" display="http://www.gorod-dudinka.ru/novosti/kultura/biblioteki/5683-biblioteka-priglashaet-na-diktant"/>
    <hyperlink ref="K181" r:id="rId70" display="http://www.college-taymyr.ru/"/>
    <hyperlink ref="K183" r:id="rId71" display="http://ddtbogotol.ucoz.ru/"/>
    <hyperlink ref="K185" r:id="rId72" display="http://bibligor.ru/novosti/anonsy_meropriyatij/?nid=757"/>
    <hyperlink ref="K188" r:id="rId73"/>
    <hyperlink ref="K193" r:id="rId74"/>
    <hyperlink ref="K195" r:id="rId75"/>
    <hyperlink ref="K197" r:id="rId76"/>
    <hyperlink ref="K201" r:id="rId77"/>
    <hyperlink ref="K203" r:id="rId78"/>
    <hyperlink ref="K204" r:id="rId79"/>
    <hyperlink ref="K206" r:id="rId80" display="http://kgsu.ru/news/view/5859/;jsessionid=8novkeipsxv01dpdi55i7makq"/>
    <hyperlink ref="K207" r:id="rId81"/>
    <hyperlink ref="K208" r:id="rId82"/>
    <hyperlink ref="K212" r:id="rId83"/>
    <hyperlink ref="K213" r:id="rId84"/>
    <hyperlink ref="K216" r:id="rId85"/>
    <hyperlink ref="K218" r:id="rId86"/>
    <hyperlink ref="K220" r:id="rId87"/>
    <hyperlink ref="K222" r:id="rId88"/>
    <hyperlink ref="K223" r:id="rId89"/>
    <hyperlink ref="K225" r:id="rId90"/>
    <hyperlink ref="K228" r:id="rId91" display="http://mok.mskobr.ru/"/>
    <hyperlink ref="K231" r:id="rId92" display="http://nmztroitsk.mskobr.ru/ads_edu/vserossijskij_geograficheskij_diktant_-_2016/"/>
    <hyperlink ref="K233" r:id="rId93"/>
    <hyperlink ref="K234" r:id="rId94"/>
    <hyperlink ref="K236" r:id="rId95"/>
    <hyperlink ref="K237" r:id="rId96"/>
    <hyperlink ref="K238" r:id="rId97"/>
    <hyperlink ref="K239" r:id="rId98"/>
    <hyperlink ref="K240" r:id="rId99"/>
    <hyperlink ref="K241" r:id="rId100"/>
    <hyperlink ref="K243" r:id="rId101"/>
    <hyperlink ref="K244" r:id="rId102"/>
    <hyperlink ref="K249" r:id="rId103"/>
    <hyperlink ref="K250" r:id="rId104"/>
    <hyperlink ref="K251" r:id="rId105"/>
    <hyperlink ref="K252" r:id="rId106"/>
    <hyperlink ref="K253" r:id="rId107"/>
    <hyperlink ref="K254" r:id="rId108"/>
    <hyperlink ref="K257" r:id="rId109"/>
    <hyperlink ref="K258" r:id="rId110"/>
    <hyperlink ref="K259" r:id="rId111"/>
    <hyperlink ref="K263" r:id="rId112"/>
    <hyperlink ref="K264" r:id="rId113"/>
    <hyperlink ref="K269" r:id="rId114"/>
    <hyperlink ref="K270" r:id="rId115"/>
    <hyperlink ref="K271" r:id="rId116"/>
    <hyperlink ref="K272" r:id="rId117"/>
    <hyperlink ref="K274" r:id="rId118"/>
    <hyperlink ref="K275" r:id="rId119"/>
    <hyperlink ref="K277" r:id="rId120"/>
    <hyperlink ref="K281" r:id="rId121"/>
    <hyperlink ref="K282" r:id="rId122"/>
    <hyperlink ref="K283" r:id="rId123"/>
    <hyperlink ref="K284" r:id="rId124"/>
    <hyperlink ref="K285" r:id="rId125"/>
    <hyperlink ref="K286" r:id="rId126"/>
    <hyperlink ref="K287" r:id="rId127"/>
    <hyperlink ref="K288" r:id="rId128"/>
    <hyperlink ref="K289" r:id="rId129"/>
    <hyperlink ref="K292" r:id="rId130"/>
    <hyperlink ref="K294" r:id="rId131"/>
    <hyperlink ref="K295" r:id="rId132"/>
    <hyperlink ref="K298" r:id="rId133"/>
    <hyperlink ref="K304" r:id="rId134"/>
    <hyperlink ref="K308" r:id="rId135"/>
    <hyperlink ref="K316" r:id="rId136"/>
    <hyperlink ref="K320" r:id="rId137"/>
    <hyperlink ref="K322" r:id="rId138"/>
    <hyperlink ref="K324" r:id="rId139"/>
    <hyperlink ref="K325" r:id="rId140"/>
    <hyperlink ref="K328" r:id="rId141"/>
    <hyperlink ref="K335" r:id="rId142" display="http://a0080864.xsph.ru/index.php"/>
    <hyperlink ref="K337" r:id="rId143"/>
    <hyperlink ref="K338" r:id="rId144"/>
    <hyperlink ref="K349" r:id="rId145"/>
    <hyperlink ref="K357" r:id="rId146"/>
    <hyperlink ref="K358" r:id="rId147"/>
    <hyperlink ref="K359" r:id="rId148" location="more-22609"/>
    <hyperlink ref="K363" r:id="rId149"/>
    <hyperlink ref="K367" r:id="rId150"/>
    <hyperlink ref="K374" r:id="rId151" display="mailto:pskgu@mail.ru"/>
    <hyperlink ref="K375" r:id="rId152"/>
    <hyperlink ref="K376" r:id="rId153"/>
    <hyperlink ref="K377" r:id="rId154" display="https://www.rgo.ru/ru/proekty/vserossiyskiygeograficheskiy-diktant0/vserossiyskiygeograficheskiy-diktant2016;"/>
    <hyperlink ref="K379" r:id="rId155"/>
    <hyperlink ref="K384" r:id="rId156"/>
    <hyperlink ref="K385" r:id="rId157"/>
    <hyperlink ref="K386" r:id="rId158"/>
    <hyperlink ref="K388" r:id="rId159"/>
    <hyperlink ref="K389" r:id="rId160"/>
    <hyperlink ref="K391" r:id="rId161"/>
    <hyperlink ref="K392" r:id="rId162"/>
    <hyperlink ref="K393" r:id="rId163"/>
    <hyperlink ref="K396" r:id="rId164"/>
    <hyperlink ref="K408" r:id="rId165"/>
    <hyperlink ref="K409" r:id="rId166"/>
    <hyperlink ref="K410" r:id="rId167"/>
    <hyperlink ref="K413" r:id="rId168"/>
    <hyperlink ref="K417" r:id="rId169"/>
    <hyperlink ref="K440" r:id="rId170"/>
    <hyperlink ref="K441" r:id="rId171"/>
    <hyperlink ref="K445" r:id="rId172"/>
    <hyperlink ref="K450" r:id="rId173"/>
    <hyperlink ref="K452" r:id="rId174"/>
    <hyperlink ref="K457" r:id="rId175"/>
    <hyperlink ref="K459" r:id="rId176"/>
    <hyperlink ref="K460" r:id="rId177"/>
    <hyperlink ref="K461" r:id="rId178"/>
    <hyperlink ref="K464" r:id="rId179"/>
    <hyperlink ref="K468" r:id="rId180"/>
    <hyperlink ref="K469" r:id="rId181"/>
    <hyperlink ref="K471" r:id="rId182"/>
    <hyperlink ref="K473" r:id="rId183" display="http://geograf-yan.ucoz.net/news/obrazovatelnaja_akcija_vserossijskij_geograficheskij_diktantv_g_janaule/2016-11-02-44"/>
    <hyperlink ref="K475" r:id="rId184"/>
    <hyperlink ref="K476" r:id="rId185"/>
    <hyperlink ref="K479" r:id="rId186"/>
    <hyperlink ref="K483" r:id="rId187"/>
    <hyperlink ref="K485" r:id="rId188"/>
    <hyperlink ref="K486" r:id="rId189"/>
    <hyperlink ref="K487" r:id="rId190"/>
    <hyperlink ref="K489" r:id="rId191"/>
    <hyperlink ref="K490" r:id="rId192"/>
    <hyperlink ref="K491" r:id="rId193"/>
    <hyperlink ref="K493" r:id="rId194"/>
    <hyperlink ref="K500" r:id="rId195"/>
    <hyperlink ref="K502" r:id="rId196"/>
    <hyperlink ref="K509" r:id="rId197"/>
    <hyperlink ref="K513" r:id="rId198"/>
    <hyperlink ref="K521" r:id="rId199"/>
    <hyperlink ref="K524" r:id="rId200"/>
    <hyperlink ref="K530" r:id="rId201"/>
    <hyperlink ref="K534" r:id="rId202"/>
    <hyperlink ref="K540" r:id="rId203"/>
    <hyperlink ref="K1236" r:id="rId204"/>
    <hyperlink ref="K1239" r:id="rId205"/>
    <hyperlink ref="K1249" r:id="rId206" display="http://www.khsu.ru/vtoroj-vserossijskij-geograficheskij-diktant.htm"/>
    <hyperlink ref="K1251" r:id="rId207"/>
    <hyperlink ref="K1253" r:id="rId208" display="http://www.school2-aksay.org.ru/about/news/"/>
    <hyperlink ref="K1254" r:id="rId209"/>
    <hyperlink ref="K1255" r:id="rId210"/>
    <hyperlink ref="K1258" r:id="rId211"/>
    <hyperlink ref="K1260" r:id="rId212"/>
    <hyperlink ref="K1265" r:id="rId213"/>
    <hyperlink ref="K1272" r:id="rId214"/>
    <hyperlink ref="K1274" r:id="rId215"/>
    <hyperlink ref="K1277" r:id="rId216"/>
    <hyperlink ref="K1279" r:id="rId217"/>
    <hyperlink ref="K1280" r:id="rId218"/>
    <hyperlink ref="K1281" r:id="rId219"/>
    <hyperlink ref="K1285" r:id="rId220"/>
    <hyperlink ref="K1288" r:id="rId221"/>
    <hyperlink ref="K1289" r:id="rId222" display="http://c-vs.edusite.ru/p64aa1.html"/>
    <hyperlink ref="K1291" r:id="rId223"/>
    <hyperlink ref="K1293" r:id="rId224" display="http://kloc2.ru/DswMedia/obraz_achcija.doc"/>
    <hyperlink ref="K1298" r:id="rId225"/>
    <hyperlink ref="K1300" r:id="rId226"/>
    <hyperlink ref="K1302" r:id="rId227"/>
    <hyperlink ref="K1304" r:id="rId228"/>
    <hyperlink ref="K1305" r:id="rId229"/>
    <hyperlink ref="K1306" r:id="rId230"/>
    <hyperlink ref="K1311" r:id="rId231"/>
    <hyperlink ref="K1317" r:id="rId232"/>
    <hyperlink ref="K1323" r:id="rId233"/>
    <hyperlink ref="K1324" r:id="rId234"/>
    <hyperlink ref="K1327" r:id="rId235"/>
    <hyperlink ref="K1328" r:id="rId236" display="http://vuit.ru/event/index.php?id=18659"/>
    <hyperlink ref="K1331" r:id="rId237" display="http://bogatoe-sosh.ru/joomla/index.php?option=com_content&amp;view=article&amp;id=540:2016-10-31-18-34-36&amp;catid=54:2016-10-31-18-23-59"/>
    <hyperlink ref="K1337" r:id="rId238"/>
    <hyperlink ref="K1340" r:id="rId239"/>
    <hyperlink ref="K1341" r:id="rId240"/>
    <hyperlink ref="K1350" r:id="rId241" display="https://vk.com/bibl.gushina?w=wall-48923978_2911%2Fall"/>
    <hyperlink ref="K1355" r:id="rId242"/>
    <hyperlink ref="K1363" r:id="rId243"/>
    <hyperlink ref="K1365" r:id="rId244"/>
    <hyperlink ref="K1366" r:id="rId245"/>
    <hyperlink ref="K1367" r:id="rId246"/>
    <hyperlink ref="K1368" r:id="rId247"/>
    <hyperlink ref="K1369" r:id="rId248"/>
    <hyperlink ref="K1371" r:id="rId249"/>
    <hyperlink ref="K1372" r:id="rId250" display="http://www.stgt.ru/"/>
    <hyperlink ref="K1375" r:id="rId251"/>
    <hyperlink ref="K1376" r:id="rId252"/>
    <hyperlink ref="K1380" r:id="rId253"/>
    <hyperlink ref="K1383" r:id="rId254" display="http://www.iroso.ru/index.php/1066-20-noyabrya-2016-goda-sostoitsya-obrazovatelnaya-aktsiya-vserossijskij-geograficheskij-diktant"/>
    <hyperlink ref="K1387" r:id="rId255" display="http://soch3-nev.ru/p48aa1.html"/>
    <hyperlink ref="K1388" r:id="rId256" display="http://uglschool5.ru/content/vserossiiskii-geograficheskii-diktant"/>
    <hyperlink ref="K1391" r:id="rId257"/>
    <hyperlink ref="K1397" r:id="rId258" display="http://tsentr-obrazovaniya.ru/obyavleniya/"/>
    <hyperlink ref="K1402" r:id="rId259" display="http://school-13.edusite.ru/p251aa1.html"/>
    <hyperlink ref="K1403" r:id="rId260"/>
    <hyperlink ref="K1404" r:id="rId261"/>
    <hyperlink ref="K1405" r:id="rId262"/>
    <hyperlink ref="K1406" r:id="rId263"/>
    <hyperlink ref="K1407" r:id="rId264"/>
    <hyperlink ref="K1408" r:id="rId265"/>
    <hyperlink ref="K1412" r:id="rId266"/>
    <hyperlink ref="K1421" r:id="rId267"/>
    <hyperlink ref="K1423" r:id="rId268"/>
    <hyperlink ref="K1424" r:id="rId269"/>
    <hyperlink ref="K1425" r:id="rId270"/>
    <hyperlink ref="K1426" r:id="rId271"/>
    <hyperlink ref="K1427" r:id="rId272"/>
    <hyperlink ref="K1430" r:id="rId273"/>
    <hyperlink ref="K1432" r:id="rId274"/>
    <hyperlink ref="K1433" r:id="rId275"/>
    <hyperlink ref="K1443" r:id="rId276"/>
    <hyperlink ref="K1447" r:id="rId277"/>
    <hyperlink ref="K1452" r:id="rId278"/>
    <hyperlink ref="K1455" r:id="rId279"/>
    <hyperlink ref="K1459" r:id="rId280"/>
    <hyperlink ref="K1460" r:id="rId281"/>
    <hyperlink ref="K1461" r:id="rId282"/>
    <hyperlink ref="K1463" r:id="rId283"/>
    <hyperlink ref="K1464" r:id="rId284"/>
    <hyperlink ref="K1465" r:id="rId285"/>
    <hyperlink ref="K1471" r:id="rId286"/>
    <hyperlink ref="K1472" r:id="rId287"/>
    <hyperlink ref="K1473" r:id="rId288"/>
    <hyperlink ref="K1475" r:id="rId289"/>
    <hyperlink ref="K1476" r:id="rId290"/>
    <hyperlink ref="K1477" r:id="rId291"/>
    <hyperlink ref="K1478" r:id="rId292"/>
    <hyperlink ref="K1480" r:id="rId293"/>
    <hyperlink ref="K1485" r:id="rId294"/>
    <hyperlink ref="K1486" r:id="rId295"/>
    <hyperlink ref="K1488" r:id="rId296"/>
    <hyperlink ref="K1493" r:id="rId297"/>
    <hyperlink ref="K1500" r:id="rId298"/>
    <hyperlink ref="K1501" r:id="rId299"/>
    <hyperlink ref="K1502" r:id="rId300"/>
    <hyperlink ref="K1504" r:id="rId301"/>
    <hyperlink ref="K1509" r:id="rId302"/>
    <hyperlink ref="K1515" r:id="rId303"/>
    <hyperlink ref="K1517" r:id="rId304"/>
    <hyperlink ref="K1518" r:id="rId305"/>
    <hyperlink ref="K1525" r:id="rId306"/>
    <hyperlink ref="K1527" r:id="rId307"/>
    <hyperlink ref="K1530" r:id="rId308"/>
    <hyperlink ref="K1531" r:id="rId309"/>
    <hyperlink ref="K1534" r:id="rId310"/>
    <hyperlink ref="K1540" r:id="rId311" display="https://www.utmn.ru/presse/novosti/obshchestvo-i-kultura/293914/"/>
    <hyperlink ref="K1546" r:id="rId312"/>
    <hyperlink ref="K1549" r:id="rId313"/>
    <hyperlink ref="K1550" r:id="rId314"/>
    <hyperlink ref="K1557" r:id="rId315"/>
    <hyperlink ref="K1558" r:id="rId316"/>
    <hyperlink ref="K1560" r:id="rId317"/>
    <hyperlink ref="K1561" r:id="rId318"/>
    <hyperlink ref="K1562" r:id="rId319"/>
    <hyperlink ref="K1563" r:id="rId320"/>
    <hyperlink ref="K1564" r:id="rId321"/>
    <hyperlink ref="K1565" r:id="rId322"/>
    <hyperlink ref="K1568" r:id="rId323"/>
    <hyperlink ref="K1569" r:id="rId324"/>
    <hyperlink ref="K1574" r:id="rId325"/>
    <hyperlink ref="K1578" r:id="rId326"/>
    <hyperlink ref="K1579" r:id="rId327"/>
    <hyperlink ref="K1580" r:id="rId328"/>
    <hyperlink ref="K1581" r:id="rId329"/>
    <hyperlink ref="K1585" r:id="rId330"/>
    <hyperlink ref="K1587" r:id="rId331"/>
    <hyperlink ref="K1588" r:id="rId332"/>
    <hyperlink ref="K1592" r:id="rId333"/>
    <hyperlink ref="K1595" r:id="rId334"/>
    <hyperlink ref="K1604" r:id="rId335" display="http://www.sosh1-vurnar.edu21.cap.ru/?t=adv&amp;eduid=4281&amp;adv=27714"/>
    <hyperlink ref="K1606" r:id="rId336"/>
    <hyperlink ref="K1608" r:id="rId337"/>
    <hyperlink ref="K1609" r:id="rId338"/>
    <hyperlink ref="K1610" r:id="rId339" display="http://www.obrazov-krchet.edu21.cap.ru/?t=adv&amp;eduid=1203&amp;adv=27708"/>
    <hyperlink ref="K1614" r:id="rId340"/>
    <hyperlink ref="K1615" r:id="rId341"/>
    <hyperlink ref="K1616" r:id="rId342"/>
    <hyperlink ref="K1617" r:id="rId343"/>
    <hyperlink ref="K1618" r:id="rId344"/>
    <hyperlink ref="K1620" r:id="rId345"/>
    <hyperlink ref="K1630" r:id="rId346"/>
    <hyperlink ref="K1634" r:id="rId347"/>
    <hyperlink ref="K1636" r:id="rId348"/>
    <hyperlink ref="K1638" r:id="rId349"/>
    <hyperlink ref="K1641" r:id="rId350"/>
    <hyperlink ref="K1645" r:id="rId351"/>
    <hyperlink ref="K1648" r:id="rId352"/>
    <hyperlink ref="K1654" r:id="rId353"/>
    <hyperlink ref="K1662" r:id="rId354"/>
    <hyperlink ref="K1669" r:id="rId355"/>
    <hyperlink ref="K1670" r:id="rId356"/>
    <hyperlink ref="K1199" r:id="rId357"/>
    <hyperlink ref="K1225" r:id="rId358"/>
    <hyperlink ref="K1228" r:id="rId359"/>
    <hyperlink ref="K1231" r:id="rId360"/>
    <hyperlink ref="K318" r:id="rId361"/>
    <hyperlink ref="I5" r:id="rId362" display="mailto:biblrub@mail.ru"/>
    <hyperlink ref="I11" r:id="rId363" display="mailto:khingan-press@mail.ru"/>
    <hyperlink ref="I73" r:id="rId364" display="mailto:zav_spo@mail.ru"/>
    <hyperlink ref="I75" r:id="rId365" display="mailto:schyskoe@yandex.ru"/>
    <hyperlink ref="I84" r:id="rId366"/>
    <hyperlink ref="I99" r:id="rId367" display="mailto:gruzentseva@mail.ru"/>
    <hyperlink ref="I104" r:id="rId368" display="mailto:kor@irigs.irk.ru"/>
    <hyperlink ref="I120" r:id="rId369" display="mailto:l.kardymon@mail.ru"/>
    <hyperlink ref="I139" r:id="rId370" display="mailto:firstmednogorsk@mail.ru"/>
    <hyperlink ref="I150" r:id="rId371" display="mailto:super.ivani13@yandex.ru"/>
    <hyperlink ref="I169" r:id="rId372" display="mailto:kuzmenko@tppkuban.ru"/>
    <hyperlink ref="I186" r:id="rId373" display="https://e.mail.ru/compose/?mailto=mailto%3ametodkaz@yandex.ru"/>
    <hyperlink ref="I189" r:id="rId374" display="mailto:Ato-irina@mail.ru"/>
    <hyperlink ref="I190" r:id="rId375" display="mailto:Yulcha_89@mail.ru"/>
    <hyperlink ref="I192" r:id="rId376" display="mailto:mouigarka@mail.ru"/>
    <hyperlink ref="I204" r:id="rId377"/>
    <hyperlink ref="I209" r:id="rId378" display="mailto:elena_zashitnoe@mail.ru"/>
    <hyperlink ref="I215" r:id="rId379" display="mailto:sotnicowo@yandex.ru"/>
    <hyperlink ref="I227" r:id="rId380" display="buzyakova@rambler.ru&quot;;&quot;buzyakova@rambler.ru&quot;)"/>
    <hyperlink ref="I244" r:id="rId381" display="mailto:zoriniv1985@gmail.com"/>
    <hyperlink ref="I245" r:id="rId382" display="mailto:malinkalac@gmail.com"/>
    <hyperlink ref="I247" r:id="rId383" display="mailto:eshkovjke@gmail.com"/>
    <hyperlink ref="I265" r:id="rId384"/>
    <hyperlink ref="I270" r:id="rId385" display="mailto:helenstyle32@gmail.com"/>
    <hyperlink ref="I274" r:id="rId386" display="mailto:orud.sch@gmail.com"/>
    <hyperlink ref="I313" r:id="rId387" display="mailto:demyansk_sec_sch@mail.ru"/>
    <hyperlink ref="I314" r:id="rId388" display="mailto:lavrovo_2005@mail.ru"/>
    <hyperlink ref="I315" r:id="rId389" display="mailto:lychkovoschool2016@yandex.ru"/>
    <hyperlink ref="I316" r:id="rId390" display="mailto:yamnik@yandex.ru"/>
    <hyperlink ref="I320" r:id="rId391" display="mailto:zanina1976@gmail.com"/>
    <hyperlink ref="I321" r:id="rId392" display="mailto:zubovka_tat@mail.ru"/>
    <hyperlink ref="I376" r:id="rId393" display="mailto:zavuch_nsk@mail.ru"/>
    <hyperlink ref="I470" r:id="rId394" display="mailto:begir74@gmail.com"/>
    <hyperlink ref="I473" r:id="rId395" display="mailto:Yan-geo@bk.ru"/>
    <hyperlink ref="I474" r:id="rId396"/>
    <hyperlink ref="I479" r:id="rId397"/>
    <hyperlink ref="I1237" r:id="rId398" display="mailto:tyva_school_180@mail.ru"/>
    <hyperlink ref="I1238" r:id="rId399" display="mailto:balchar.anna@mail.ru"/>
    <hyperlink ref="I1255" r:id="rId400" display="mailto:svetlana_chakina@mail.ru"/>
    <hyperlink ref="I1258" r:id="rId401"/>
    <hyperlink ref="I1260" r:id="rId402" location="search?scope=hdr_to&amp;request=e.perlova%40yandex.ru&amp;fid=4"/>
    <hyperlink ref="I1331" r:id="rId403" display="mailto:moubogsc@mail.ru"/>
    <hyperlink ref="I1348" r:id="rId404" display="mailto:rech_n_i@school655.ru"/>
    <hyperlink ref="I1350" r:id="rId405" display="mailto:stpetergof-lib@yandex.ru"/>
    <hyperlink ref="I1354" r:id="rId406" display="mailto:s427@ya.ru"/>
    <hyperlink ref="I1408" r:id="rId407" display="mailto:oth1959@mail.ru"/>
    <hyperlink ref="I1411" r:id="rId408" display="mailto:mousosh11@list.ru"/>
    <hyperlink ref="I1412" r:id="rId409" display="mailto:school92007@mail.ru"/>
    <hyperlink ref="I1413" r:id="rId410" display="mailto:603101@inbox.ru"/>
    <hyperlink ref="I1414" r:id="rId411" display="mailto:603111@mail.ru"/>
    <hyperlink ref="I1415" r:id="rId412" display="mailto:MOY_SOH_N15@mail.ru"/>
    <hyperlink ref="I1416" r:id="rId413"/>
    <hyperlink ref="I1417" r:id="rId414" display="mailto:turizmnt@mail.ru"/>
    <hyperlink ref="I1443" r:id="rId415" display="mailto:tatyana5162@yandex.ru"/>
    <hyperlink ref="I1454" r:id="rId416" display="mailto:bondschool@yandex.ru"/>
    <hyperlink ref="I1496" r:id="rId417" display="mailto:elena-nagovie@rambler.ru"/>
    <hyperlink ref="I1497" r:id="rId418" display="mailto:irinka14.08@mail.ru"/>
    <hyperlink ref="I1537" r:id="rId419" display="mailto:marina.stypnikova.75@gmail.com"/>
    <hyperlink ref="I1544" r:id="rId420" display="mailto:chebanenko.tatyana@mail.ru"/>
    <hyperlink ref="I1545" r:id="rId421" display="mailto:school8ishim@mail.ru"/>
    <hyperlink ref="I1546" r:id="rId422" display="mailto:school-91@mail.ru"/>
    <hyperlink ref="I1568" r:id="rId423" display="mailto:geofak54@yandex.ru"/>
    <hyperlink ref="I1591" r:id="rId424" display="mailto:alla.akhmietova@mail.ru"/>
    <hyperlink ref="I1593" r:id="rId425" display="mailto:zulfiya_batrshin@mail.ru"/>
    <hyperlink ref="I27" r:id="rId426" display="drozdova@bsu.edu"/>
    <hyperlink ref="I178" r:id="rId427"/>
    <hyperlink ref="I282" r:id="rId428"/>
    <hyperlink ref="I362" r:id="rId429"/>
    <hyperlink ref="I478" r:id="rId430"/>
    <hyperlink ref="I501" r:id="rId431"/>
    <hyperlink ref="I1250" r:id="rId432"/>
    <hyperlink ref="I1251" r:id="rId433"/>
    <hyperlink ref="I1279" r:id="rId434"/>
    <hyperlink ref="I1381" r:id="rId435"/>
    <hyperlink ref="I1404" r:id="rId436"/>
    <hyperlink ref="I1513" r:id="rId437"/>
    <hyperlink ref="I1529" r:id="rId438"/>
    <hyperlink ref="I1396" r:id="rId439"/>
    <hyperlink ref="I1656" r:id="rId440"/>
    <hyperlink ref="I13" r:id="rId441"/>
    <hyperlink ref="I533" r:id="rId442"/>
    <hyperlink ref="I224" r:id="rId443"/>
    <hyperlink ref="I28" r:id="rId444"/>
    <hyperlink ref="I412" r:id="rId445"/>
    <hyperlink ref="I455" r:id="rId446"/>
    <hyperlink ref="I217" r:id="rId447"/>
    <hyperlink ref="I122" r:id="rId448"/>
    <hyperlink ref="I1602" r:id="rId449"/>
    <hyperlink ref="I1650" r:id="rId450"/>
    <hyperlink ref="I1410" r:id="rId451"/>
    <hyperlink ref="I1334" r:id="rId452"/>
    <hyperlink ref="I1339" r:id="rId453"/>
    <hyperlink ref="I1505" r:id="rId454"/>
    <hyperlink ref="I248" r:id="rId455" display="mailto:eshkovjke@gmail.com"/>
    <hyperlink ref="I1330" r:id="rId456" display="mailto:elena-22s@mail.ru"/>
    <hyperlink ref="I1338" r:id="rId457" display="mailto:Mar050278@yandex.ru"/>
    <hyperlink ref="I1397" r:id="rId458" display="mailto:centr_o@mail.ru"/>
    <hyperlink ref="I1418" r:id="rId459" display="mailto:turizmnt@mail.ru"/>
    <hyperlink ref="I373" r:id="rId460"/>
    <hyperlink ref="I541" r:id="rId461"/>
    <hyperlink ref="I542" r:id="rId462"/>
    <hyperlink ref="I543" r:id="rId463"/>
    <hyperlink ref="I545" r:id="rId464"/>
    <hyperlink ref="I547" r:id="rId465"/>
    <hyperlink ref="I549" r:id="rId466"/>
    <hyperlink ref="I551" r:id="rId467"/>
    <hyperlink ref="I553" r:id="rId468"/>
    <hyperlink ref="I555" r:id="rId469"/>
    <hyperlink ref="I557" r:id="rId470"/>
    <hyperlink ref="I559" r:id="rId471"/>
    <hyperlink ref="I561" r:id="rId472"/>
    <hyperlink ref="I563" r:id="rId473"/>
    <hyperlink ref="I565" r:id="rId474"/>
    <hyperlink ref="I567" r:id="rId475"/>
    <hyperlink ref="I569" r:id="rId476"/>
    <hyperlink ref="I571" r:id="rId477"/>
    <hyperlink ref="I573" r:id="rId478"/>
    <hyperlink ref="I575" r:id="rId479"/>
    <hyperlink ref="I577" r:id="rId480"/>
    <hyperlink ref="I579" r:id="rId481"/>
    <hyperlink ref="I581" r:id="rId482"/>
    <hyperlink ref="I583" r:id="rId483"/>
    <hyperlink ref="I585" r:id="rId484"/>
    <hyperlink ref="I587" r:id="rId485"/>
    <hyperlink ref="I589" r:id="rId486"/>
    <hyperlink ref="I591" r:id="rId487"/>
    <hyperlink ref="I593" r:id="rId488"/>
    <hyperlink ref="I595" r:id="rId489"/>
    <hyperlink ref="I597" r:id="rId490"/>
    <hyperlink ref="I599" r:id="rId491"/>
    <hyperlink ref="I601" r:id="rId492"/>
    <hyperlink ref="I603" r:id="rId493"/>
    <hyperlink ref="I605" r:id="rId494"/>
    <hyperlink ref="I607" r:id="rId495"/>
    <hyperlink ref="I609" r:id="rId496"/>
    <hyperlink ref="I611" r:id="rId497"/>
    <hyperlink ref="I613" r:id="rId498"/>
    <hyperlink ref="I615" r:id="rId499"/>
    <hyperlink ref="I617" r:id="rId500"/>
    <hyperlink ref="I619" r:id="rId501"/>
    <hyperlink ref="I621" r:id="rId502"/>
    <hyperlink ref="I623" r:id="rId503"/>
    <hyperlink ref="I625" r:id="rId504"/>
    <hyperlink ref="I627" r:id="rId505"/>
    <hyperlink ref="I629" r:id="rId506"/>
    <hyperlink ref="I631" r:id="rId507"/>
    <hyperlink ref="I633" r:id="rId508"/>
    <hyperlink ref="I635" r:id="rId509"/>
    <hyperlink ref="I637" r:id="rId510"/>
    <hyperlink ref="I639" r:id="rId511"/>
    <hyperlink ref="I641" r:id="rId512"/>
    <hyperlink ref="I643" r:id="rId513"/>
    <hyperlink ref="I645" r:id="rId514"/>
    <hyperlink ref="I647" r:id="rId515"/>
    <hyperlink ref="I649" r:id="rId516"/>
    <hyperlink ref="I651" r:id="rId517"/>
    <hyperlink ref="I653" r:id="rId518"/>
    <hyperlink ref="I655" r:id="rId519"/>
    <hyperlink ref="I657" r:id="rId520"/>
    <hyperlink ref="I659" r:id="rId521"/>
    <hyperlink ref="I661" r:id="rId522"/>
    <hyperlink ref="I663" r:id="rId523"/>
    <hyperlink ref="I665" r:id="rId524"/>
    <hyperlink ref="I667" r:id="rId525"/>
    <hyperlink ref="I669" r:id="rId526"/>
    <hyperlink ref="I671" r:id="rId527"/>
    <hyperlink ref="I673" r:id="rId528"/>
    <hyperlink ref="I675" r:id="rId529"/>
    <hyperlink ref="I677" r:id="rId530"/>
    <hyperlink ref="I679" r:id="rId531"/>
    <hyperlink ref="I681" r:id="rId532"/>
    <hyperlink ref="I683" r:id="rId533"/>
    <hyperlink ref="I685" r:id="rId534"/>
    <hyperlink ref="I687" r:id="rId535"/>
    <hyperlink ref="I689" r:id="rId536"/>
    <hyperlink ref="I691" r:id="rId537"/>
    <hyperlink ref="I693" r:id="rId538"/>
    <hyperlink ref="I695" r:id="rId539"/>
    <hyperlink ref="I697" r:id="rId540"/>
    <hyperlink ref="I699" r:id="rId541"/>
    <hyperlink ref="I701" r:id="rId542"/>
    <hyperlink ref="I703" r:id="rId543"/>
    <hyperlink ref="I705" r:id="rId544"/>
    <hyperlink ref="I707" r:id="rId545"/>
    <hyperlink ref="I709" r:id="rId546"/>
    <hyperlink ref="I711" r:id="rId547"/>
    <hyperlink ref="I713" r:id="rId548"/>
    <hyperlink ref="I715" r:id="rId549"/>
    <hyperlink ref="I717" r:id="rId550"/>
    <hyperlink ref="I719" r:id="rId551"/>
    <hyperlink ref="I721" r:id="rId552"/>
    <hyperlink ref="I723" r:id="rId553"/>
    <hyperlink ref="I725" r:id="rId554"/>
    <hyperlink ref="I727" r:id="rId555"/>
    <hyperlink ref="I729" r:id="rId556"/>
    <hyperlink ref="I731" r:id="rId557"/>
    <hyperlink ref="I733" r:id="rId558"/>
    <hyperlink ref="I735" r:id="rId559"/>
    <hyperlink ref="I737" r:id="rId560"/>
    <hyperlink ref="I739" r:id="rId561"/>
    <hyperlink ref="I741" r:id="rId562"/>
    <hyperlink ref="I743" r:id="rId563"/>
    <hyperlink ref="I745" r:id="rId564"/>
    <hyperlink ref="I747" r:id="rId565"/>
    <hyperlink ref="I749" r:id="rId566"/>
    <hyperlink ref="I751" r:id="rId567"/>
    <hyperlink ref="I753" r:id="rId568"/>
    <hyperlink ref="I755" r:id="rId569"/>
    <hyperlink ref="I757" r:id="rId570"/>
    <hyperlink ref="I759" r:id="rId571"/>
    <hyperlink ref="I761" r:id="rId572"/>
    <hyperlink ref="I763" r:id="rId573"/>
    <hyperlink ref="I765" r:id="rId574"/>
    <hyperlink ref="I767" r:id="rId575"/>
    <hyperlink ref="I769" r:id="rId576"/>
    <hyperlink ref="I771" r:id="rId577"/>
    <hyperlink ref="I773" r:id="rId578"/>
    <hyperlink ref="I775" r:id="rId579"/>
    <hyperlink ref="I777" r:id="rId580"/>
    <hyperlink ref="I779" r:id="rId581"/>
    <hyperlink ref="I781" r:id="rId582"/>
    <hyperlink ref="I783" r:id="rId583"/>
    <hyperlink ref="I785" r:id="rId584"/>
    <hyperlink ref="I787" r:id="rId585"/>
    <hyperlink ref="I789" r:id="rId586"/>
    <hyperlink ref="I791" r:id="rId587"/>
    <hyperlink ref="I793" r:id="rId588"/>
    <hyperlink ref="I795" r:id="rId589"/>
    <hyperlink ref="I797" r:id="rId590"/>
    <hyperlink ref="I799" r:id="rId591"/>
    <hyperlink ref="I801" r:id="rId592"/>
    <hyperlink ref="I803" r:id="rId593"/>
    <hyperlink ref="I805" r:id="rId594"/>
    <hyperlink ref="I807" r:id="rId595"/>
    <hyperlink ref="I809" r:id="rId596"/>
    <hyperlink ref="I811" r:id="rId597"/>
    <hyperlink ref="I813" r:id="rId598"/>
    <hyperlink ref="I815" r:id="rId599"/>
    <hyperlink ref="I817" r:id="rId600"/>
    <hyperlink ref="I819" r:id="rId601"/>
    <hyperlink ref="I821" r:id="rId602"/>
    <hyperlink ref="I823" r:id="rId603"/>
    <hyperlink ref="I825" r:id="rId604"/>
    <hyperlink ref="I827" r:id="rId605"/>
    <hyperlink ref="I829" r:id="rId606"/>
    <hyperlink ref="I831" r:id="rId607"/>
    <hyperlink ref="I833" r:id="rId608"/>
    <hyperlink ref="I835" r:id="rId609"/>
    <hyperlink ref="I837" r:id="rId610"/>
    <hyperlink ref="I839" r:id="rId611"/>
    <hyperlink ref="I841" r:id="rId612"/>
    <hyperlink ref="I843" r:id="rId613"/>
    <hyperlink ref="I845" r:id="rId614"/>
    <hyperlink ref="I847" r:id="rId615"/>
    <hyperlink ref="I849" r:id="rId616"/>
    <hyperlink ref="I851" r:id="rId617"/>
    <hyperlink ref="I853" r:id="rId618"/>
    <hyperlink ref="I855" r:id="rId619"/>
    <hyperlink ref="I857" r:id="rId620"/>
    <hyperlink ref="I859" r:id="rId621"/>
    <hyperlink ref="I861" r:id="rId622"/>
    <hyperlink ref="I863" r:id="rId623"/>
    <hyperlink ref="I865" r:id="rId624"/>
    <hyperlink ref="I867" r:id="rId625"/>
    <hyperlink ref="I869" r:id="rId626"/>
    <hyperlink ref="I871" r:id="rId627"/>
    <hyperlink ref="I873" r:id="rId628"/>
    <hyperlink ref="I875" r:id="rId629"/>
    <hyperlink ref="I877" r:id="rId630"/>
    <hyperlink ref="I879" r:id="rId631"/>
    <hyperlink ref="I881" r:id="rId632"/>
    <hyperlink ref="I883" r:id="rId633"/>
    <hyperlink ref="I885" r:id="rId634"/>
    <hyperlink ref="I887" r:id="rId635"/>
    <hyperlink ref="I889" r:id="rId636"/>
    <hyperlink ref="I891" r:id="rId637"/>
    <hyperlink ref="I893" r:id="rId638"/>
    <hyperlink ref="I895" r:id="rId639"/>
    <hyperlink ref="I897" r:id="rId640"/>
    <hyperlink ref="I899" r:id="rId641"/>
    <hyperlink ref="I901" r:id="rId642"/>
    <hyperlink ref="I903" r:id="rId643"/>
    <hyperlink ref="I905" r:id="rId644"/>
    <hyperlink ref="I907" r:id="rId645"/>
    <hyperlink ref="I909" r:id="rId646"/>
    <hyperlink ref="I911" r:id="rId647"/>
    <hyperlink ref="I913" r:id="rId648"/>
    <hyperlink ref="I915" r:id="rId649"/>
    <hyperlink ref="I917" r:id="rId650"/>
    <hyperlink ref="I919" r:id="rId651"/>
    <hyperlink ref="I921" r:id="rId652"/>
    <hyperlink ref="I923" r:id="rId653"/>
    <hyperlink ref="I925" r:id="rId654"/>
    <hyperlink ref="I927" r:id="rId655"/>
    <hyperlink ref="I929" r:id="rId656"/>
    <hyperlink ref="I931" r:id="rId657"/>
    <hyperlink ref="I933" r:id="rId658"/>
    <hyperlink ref="I935" r:id="rId659"/>
    <hyperlink ref="I937" r:id="rId660"/>
    <hyperlink ref="I939" r:id="rId661"/>
    <hyperlink ref="I941" r:id="rId662"/>
    <hyperlink ref="I943" r:id="rId663"/>
    <hyperlink ref="I945" r:id="rId664"/>
    <hyperlink ref="I947" r:id="rId665"/>
    <hyperlink ref="I949" r:id="rId666"/>
    <hyperlink ref="I951" r:id="rId667"/>
    <hyperlink ref="I953" r:id="rId668"/>
    <hyperlink ref="I955" r:id="rId669"/>
    <hyperlink ref="I957" r:id="rId670"/>
    <hyperlink ref="I959" r:id="rId671"/>
    <hyperlink ref="I961" r:id="rId672"/>
    <hyperlink ref="I963" r:id="rId673"/>
    <hyperlink ref="I965" r:id="rId674"/>
    <hyperlink ref="I967" r:id="rId675"/>
    <hyperlink ref="I969" r:id="rId676"/>
    <hyperlink ref="I971" r:id="rId677"/>
    <hyperlink ref="I973" r:id="rId678"/>
    <hyperlink ref="I975" r:id="rId679"/>
    <hyperlink ref="I977" r:id="rId680"/>
    <hyperlink ref="I979" r:id="rId681"/>
    <hyperlink ref="I981" r:id="rId682"/>
    <hyperlink ref="I983" r:id="rId683"/>
    <hyperlink ref="I985" r:id="rId684"/>
    <hyperlink ref="I987" r:id="rId685"/>
    <hyperlink ref="I989" r:id="rId686"/>
    <hyperlink ref="I991" r:id="rId687"/>
    <hyperlink ref="I993" r:id="rId688"/>
    <hyperlink ref="I995" r:id="rId689"/>
    <hyperlink ref="I997" r:id="rId690"/>
    <hyperlink ref="I999" r:id="rId691"/>
    <hyperlink ref="I1001" r:id="rId692"/>
    <hyperlink ref="I1003" r:id="rId693"/>
    <hyperlink ref="I1005" r:id="rId694"/>
    <hyperlink ref="I1007" r:id="rId695"/>
    <hyperlink ref="I1009" r:id="rId696"/>
    <hyperlink ref="I1011" r:id="rId697"/>
    <hyperlink ref="I1013" r:id="rId698"/>
    <hyperlink ref="I1015" r:id="rId699"/>
    <hyperlink ref="I1017" r:id="rId700"/>
    <hyperlink ref="I1019" r:id="rId701"/>
    <hyperlink ref="I1021" r:id="rId702"/>
    <hyperlink ref="I1023" r:id="rId703"/>
    <hyperlink ref="I1025" r:id="rId704"/>
    <hyperlink ref="I1027" r:id="rId705"/>
    <hyperlink ref="I1029" r:id="rId706"/>
    <hyperlink ref="I1031" r:id="rId707"/>
    <hyperlink ref="I1033" r:id="rId708"/>
    <hyperlink ref="I1035" r:id="rId709"/>
    <hyperlink ref="I1037" r:id="rId710"/>
    <hyperlink ref="I1039" r:id="rId711"/>
    <hyperlink ref="I1041" r:id="rId712"/>
    <hyperlink ref="I1043" r:id="rId713"/>
    <hyperlink ref="I1045" r:id="rId714"/>
    <hyperlink ref="I1047" r:id="rId715"/>
    <hyperlink ref="I1049" r:id="rId716"/>
    <hyperlink ref="I1051" r:id="rId717"/>
    <hyperlink ref="I1053" r:id="rId718"/>
    <hyperlink ref="I1055" r:id="rId719"/>
    <hyperlink ref="I1057" r:id="rId720"/>
    <hyperlink ref="I1059" r:id="rId721"/>
    <hyperlink ref="I1061" r:id="rId722"/>
    <hyperlink ref="I1063" r:id="rId723"/>
    <hyperlink ref="I1065" r:id="rId724"/>
    <hyperlink ref="I1067" r:id="rId725"/>
    <hyperlink ref="I1069" r:id="rId726"/>
    <hyperlink ref="I1071" r:id="rId727"/>
    <hyperlink ref="I1073" r:id="rId728"/>
    <hyperlink ref="I1075" r:id="rId729"/>
    <hyperlink ref="I1077" r:id="rId730"/>
    <hyperlink ref="I1079" r:id="rId731"/>
    <hyperlink ref="I1081" r:id="rId732"/>
    <hyperlink ref="I1083" r:id="rId733"/>
    <hyperlink ref="I1085" r:id="rId734"/>
    <hyperlink ref="I1087" r:id="rId735"/>
    <hyperlink ref="I1089" r:id="rId736"/>
    <hyperlink ref="I1091" r:id="rId737"/>
    <hyperlink ref="I1093" r:id="rId738"/>
    <hyperlink ref="I1095" r:id="rId739"/>
    <hyperlink ref="I1097" r:id="rId740"/>
    <hyperlink ref="I1099" r:id="rId741"/>
    <hyperlink ref="I1101" r:id="rId742"/>
    <hyperlink ref="I1103" r:id="rId743"/>
    <hyperlink ref="I1105" r:id="rId744"/>
    <hyperlink ref="I1107" r:id="rId745"/>
    <hyperlink ref="I1109" r:id="rId746"/>
    <hyperlink ref="I1111" r:id="rId747"/>
    <hyperlink ref="I1113" r:id="rId748"/>
    <hyperlink ref="I1115" r:id="rId749"/>
    <hyperlink ref="I1117" r:id="rId750"/>
    <hyperlink ref="I1119" r:id="rId751"/>
    <hyperlink ref="I1121" r:id="rId752"/>
    <hyperlink ref="I1123" r:id="rId753"/>
    <hyperlink ref="I1125" r:id="rId754"/>
    <hyperlink ref="I1127" r:id="rId755"/>
    <hyperlink ref="I1129" r:id="rId756"/>
    <hyperlink ref="I1131" r:id="rId757"/>
    <hyperlink ref="I1133" r:id="rId758"/>
    <hyperlink ref="I1135" r:id="rId759"/>
    <hyperlink ref="I1137" r:id="rId760"/>
    <hyperlink ref="I1139" r:id="rId761"/>
    <hyperlink ref="I1141" r:id="rId762"/>
    <hyperlink ref="I1143" r:id="rId763"/>
    <hyperlink ref="I1145" r:id="rId764"/>
    <hyperlink ref="I1147" r:id="rId765"/>
    <hyperlink ref="I1149" r:id="rId766"/>
    <hyperlink ref="I1151" r:id="rId767"/>
    <hyperlink ref="I1153" r:id="rId768"/>
    <hyperlink ref="I1155" r:id="rId769"/>
    <hyperlink ref="I1157" r:id="rId770"/>
    <hyperlink ref="I1159" r:id="rId771"/>
    <hyperlink ref="I1161" r:id="rId772"/>
    <hyperlink ref="I1163" r:id="rId773"/>
    <hyperlink ref="I1165" r:id="rId774"/>
    <hyperlink ref="I1167" r:id="rId775"/>
    <hyperlink ref="I1169" r:id="rId776"/>
    <hyperlink ref="I1171" r:id="rId777"/>
    <hyperlink ref="I1173" r:id="rId778"/>
    <hyperlink ref="I1175" r:id="rId779"/>
    <hyperlink ref="I1177" r:id="rId780"/>
    <hyperlink ref="I1179" r:id="rId781"/>
    <hyperlink ref="I1181" r:id="rId782"/>
    <hyperlink ref="I1183" r:id="rId783"/>
    <hyperlink ref="I1185" r:id="rId784"/>
    <hyperlink ref="I1187" r:id="rId785"/>
    <hyperlink ref="I1189" r:id="rId786"/>
    <hyperlink ref="I1191" r:id="rId787"/>
    <hyperlink ref="I1193" r:id="rId788"/>
    <hyperlink ref="I1195" r:id="rId789"/>
    <hyperlink ref="I1197" r:id="rId790"/>
    <hyperlink ref="I544" r:id="rId791"/>
    <hyperlink ref="I546" r:id="rId792"/>
    <hyperlink ref="I548" r:id="rId793"/>
    <hyperlink ref="I550" r:id="rId794"/>
    <hyperlink ref="I552" r:id="rId795"/>
    <hyperlink ref="I554" r:id="rId796"/>
    <hyperlink ref="I556" r:id="rId797"/>
    <hyperlink ref="I558" r:id="rId798"/>
    <hyperlink ref="I560" r:id="rId799"/>
    <hyperlink ref="I562" r:id="rId800"/>
    <hyperlink ref="I564" r:id="rId801"/>
    <hyperlink ref="I566" r:id="rId802"/>
    <hyperlink ref="I568" r:id="rId803"/>
    <hyperlink ref="I570" r:id="rId804"/>
    <hyperlink ref="I572" r:id="rId805"/>
    <hyperlink ref="I574" r:id="rId806"/>
    <hyperlink ref="I576" r:id="rId807"/>
    <hyperlink ref="I578" r:id="rId808"/>
    <hyperlink ref="I580" r:id="rId809"/>
    <hyperlink ref="I582" r:id="rId810"/>
    <hyperlink ref="I584" r:id="rId811"/>
    <hyperlink ref="I586" r:id="rId812"/>
    <hyperlink ref="I588" r:id="rId813"/>
    <hyperlink ref="I590" r:id="rId814"/>
    <hyperlink ref="I592" r:id="rId815"/>
    <hyperlink ref="I594" r:id="rId816"/>
    <hyperlink ref="I596" r:id="rId817"/>
    <hyperlink ref="I598" r:id="rId818"/>
    <hyperlink ref="I600" r:id="rId819"/>
    <hyperlink ref="I602" r:id="rId820"/>
    <hyperlink ref="I604" r:id="rId821"/>
    <hyperlink ref="I606" r:id="rId822"/>
    <hyperlink ref="I608" r:id="rId823"/>
    <hyperlink ref="I610" r:id="rId824"/>
    <hyperlink ref="I612" r:id="rId825"/>
    <hyperlink ref="I614" r:id="rId826"/>
    <hyperlink ref="I616" r:id="rId827"/>
    <hyperlink ref="I618" r:id="rId828"/>
    <hyperlink ref="I620" r:id="rId829"/>
    <hyperlink ref="I622" r:id="rId830"/>
    <hyperlink ref="I624" r:id="rId831"/>
    <hyperlink ref="I626" r:id="rId832"/>
    <hyperlink ref="I628" r:id="rId833"/>
    <hyperlink ref="I630" r:id="rId834"/>
    <hyperlink ref="I632" r:id="rId835"/>
    <hyperlink ref="I634" r:id="rId836"/>
    <hyperlink ref="I636" r:id="rId837"/>
    <hyperlink ref="I638" r:id="rId838"/>
    <hyperlink ref="I640" r:id="rId839"/>
    <hyperlink ref="I642" r:id="rId840"/>
    <hyperlink ref="I644" r:id="rId841"/>
    <hyperlink ref="I646" r:id="rId842"/>
    <hyperlink ref="I648" r:id="rId843"/>
    <hyperlink ref="I650" r:id="rId844"/>
    <hyperlink ref="I652" r:id="rId845"/>
    <hyperlink ref="I654" r:id="rId846"/>
    <hyperlink ref="I656" r:id="rId847"/>
    <hyperlink ref="I658" r:id="rId848"/>
    <hyperlink ref="I660" r:id="rId849"/>
    <hyperlink ref="I662" r:id="rId850"/>
    <hyperlink ref="I664" r:id="rId851"/>
    <hyperlink ref="I666" r:id="rId852"/>
    <hyperlink ref="I668" r:id="rId853"/>
    <hyperlink ref="I670" r:id="rId854"/>
    <hyperlink ref="I672" r:id="rId855"/>
    <hyperlink ref="I674" r:id="rId856"/>
    <hyperlink ref="I676" r:id="rId857"/>
    <hyperlink ref="I678" r:id="rId858"/>
    <hyperlink ref="I680" r:id="rId859"/>
    <hyperlink ref="I682" r:id="rId860"/>
    <hyperlink ref="I684" r:id="rId861"/>
    <hyperlink ref="I686" r:id="rId862"/>
    <hyperlink ref="I688" r:id="rId863"/>
    <hyperlink ref="I690" r:id="rId864"/>
    <hyperlink ref="I692" r:id="rId865"/>
    <hyperlink ref="I694" r:id="rId866"/>
    <hyperlink ref="I696" r:id="rId867"/>
    <hyperlink ref="I698" r:id="rId868"/>
    <hyperlink ref="I700" r:id="rId869"/>
    <hyperlink ref="I702" r:id="rId870"/>
    <hyperlink ref="I704" r:id="rId871"/>
    <hyperlink ref="I706" r:id="rId872"/>
    <hyperlink ref="I708" r:id="rId873"/>
    <hyperlink ref="I710" r:id="rId874"/>
    <hyperlink ref="I712" r:id="rId875"/>
    <hyperlink ref="I714" r:id="rId876"/>
    <hyperlink ref="I716" r:id="rId877"/>
    <hyperlink ref="I718" r:id="rId878"/>
    <hyperlink ref="I720" r:id="rId879"/>
    <hyperlink ref="I722" r:id="rId880"/>
    <hyperlink ref="I724" r:id="rId881"/>
    <hyperlink ref="I726" r:id="rId882"/>
    <hyperlink ref="I728" r:id="rId883"/>
    <hyperlink ref="I730" r:id="rId884"/>
    <hyperlink ref="I732" r:id="rId885"/>
    <hyperlink ref="I734" r:id="rId886"/>
    <hyperlink ref="I736" r:id="rId887"/>
    <hyperlink ref="I738" r:id="rId888"/>
    <hyperlink ref="I740" r:id="rId889"/>
    <hyperlink ref="I742" r:id="rId890"/>
    <hyperlink ref="I744" r:id="rId891"/>
    <hyperlink ref="I746" r:id="rId892"/>
    <hyperlink ref="I748" r:id="rId893"/>
    <hyperlink ref="I750" r:id="rId894"/>
    <hyperlink ref="I752" r:id="rId895"/>
    <hyperlink ref="I754" r:id="rId896"/>
    <hyperlink ref="I756" r:id="rId897"/>
    <hyperlink ref="I758" r:id="rId898"/>
    <hyperlink ref="I760" r:id="rId899"/>
    <hyperlink ref="I762" r:id="rId900"/>
    <hyperlink ref="I764" r:id="rId901"/>
    <hyperlink ref="I766" r:id="rId902"/>
    <hyperlink ref="I768" r:id="rId903"/>
    <hyperlink ref="I770" r:id="rId904"/>
    <hyperlink ref="I772" r:id="rId905"/>
    <hyperlink ref="I774" r:id="rId906"/>
    <hyperlink ref="I776" r:id="rId907"/>
    <hyperlink ref="I778" r:id="rId908"/>
    <hyperlink ref="I780" r:id="rId909"/>
    <hyperlink ref="I782" r:id="rId910"/>
    <hyperlink ref="I784" r:id="rId911"/>
    <hyperlink ref="I786" r:id="rId912"/>
    <hyperlink ref="I788" r:id="rId913"/>
    <hyperlink ref="I790" r:id="rId914"/>
    <hyperlink ref="I792" r:id="rId915"/>
    <hyperlink ref="I794" r:id="rId916"/>
    <hyperlink ref="I796" r:id="rId917"/>
    <hyperlink ref="I798" r:id="rId918"/>
    <hyperlink ref="I800" r:id="rId919"/>
    <hyperlink ref="I802" r:id="rId920"/>
    <hyperlink ref="I804" r:id="rId921"/>
    <hyperlink ref="I806" r:id="rId922"/>
    <hyperlink ref="I808" r:id="rId923"/>
    <hyperlink ref="I810" r:id="rId924"/>
    <hyperlink ref="I812" r:id="rId925"/>
    <hyperlink ref="I814" r:id="rId926"/>
    <hyperlink ref="I816" r:id="rId927"/>
    <hyperlink ref="I818" r:id="rId928"/>
    <hyperlink ref="I820" r:id="rId929"/>
    <hyperlink ref="I822" r:id="rId930"/>
    <hyperlink ref="I824" r:id="rId931"/>
    <hyperlink ref="I826" r:id="rId932"/>
    <hyperlink ref="I828" r:id="rId933"/>
    <hyperlink ref="I830" r:id="rId934"/>
    <hyperlink ref="I832" r:id="rId935"/>
    <hyperlink ref="I834" r:id="rId936"/>
    <hyperlink ref="I836" r:id="rId937"/>
    <hyperlink ref="I838" r:id="rId938"/>
    <hyperlink ref="I840" r:id="rId939"/>
    <hyperlink ref="I842" r:id="rId940"/>
    <hyperlink ref="I844" r:id="rId941"/>
    <hyperlink ref="I846" r:id="rId942"/>
    <hyperlink ref="I848" r:id="rId943"/>
    <hyperlink ref="I850" r:id="rId944"/>
    <hyperlink ref="I852" r:id="rId945"/>
    <hyperlink ref="I854" r:id="rId946"/>
    <hyperlink ref="I856" r:id="rId947"/>
    <hyperlink ref="I858" r:id="rId948"/>
    <hyperlink ref="I860" r:id="rId949"/>
    <hyperlink ref="I862" r:id="rId950"/>
    <hyperlink ref="I864" r:id="rId951"/>
    <hyperlink ref="I866" r:id="rId952"/>
    <hyperlink ref="I868" r:id="rId953"/>
    <hyperlink ref="I870" r:id="rId954"/>
    <hyperlink ref="I872" r:id="rId955"/>
    <hyperlink ref="I874" r:id="rId956"/>
    <hyperlink ref="I876" r:id="rId957"/>
    <hyperlink ref="I878" r:id="rId958"/>
    <hyperlink ref="I880" r:id="rId959"/>
    <hyperlink ref="I882" r:id="rId960"/>
    <hyperlink ref="I884" r:id="rId961"/>
    <hyperlink ref="I886" r:id="rId962"/>
    <hyperlink ref="I888" r:id="rId963"/>
    <hyperlink ref="I890" r:id="rId964"/>
    <hyperlink ref="I892" r:id="rId965"/>
    <hyperlink ref="I894" r:id="rId966"/>
    <hyperlink ref="I896" r:id="rId967"/>
    <hyperlink ref="I898" r:id="rId968"/>
    <hyperlink ref="I900" r:id="rId969"/>
    <hyperlink ref="I902" r:id="rId970"/>
    <hyperlink ref="I904" r:id="rId971"/>
    <hyperlink ref="I906" r:id="rId972"/>
    <hyperlink ref="I908" r:id="rId973"/>
    <hyperlink ref="I910" r:id="rId974"/>
    <hyperlink ref="I912" r:id="rId975"/>
    <hyperlink ref="I914" r:id="rId976"/>
    <hyperlink ref="I916" r:id="rId977"/>
    <hyperlink ref="I918" r:id="rId978"/>
    <hyperlink ref="I920" r:id="rId979"/>
    <hyperlink ref="I922" r:id="rId980"/>
    <hyperlink ref="I924" r:id="rId981"/>
    <hyperlink ref="I926" r:id="rId982"/>
    <hyperlink ref="I928" r:id="rId983"/>
    <hyperlink ref="I930" r:id="rId984"/>
    <hyperlink ref="I932" r:id="rId985"/>
    <hyperlink ref="I934" r:id="rId986"/>
    <hyperlink ref="I936" r:id="rId987"/>
    <hyperlink ref="I938" r:id="rId988"/>
    <hyperlink ref="I940" r:id="rId989"/>
    <hyperlink ref="I942" r:id="rId990"/>
    <hyperlink ref="I944" r:id="rId991"/>
    <hyperlink ref="I946" r:id="rId992"/>
    <hyperlink ref="I948" r:id="rId993"/>
    <hyperlink ref="I950" r:id="rId994"/>
    <hyperlink ref="I952" r:id="rId995"/>
    <hyperlink ref="I954" r:id="rId996"/>
    <hyperlink ref="I956" r:id="rId997"/>
    <hyperlink ref="I958" r:id="rId998"/>
    <hyperlink ref="I960" r:id="rId999"/>
    <hyperlink ref="I962" r:id="rId1000"/>
    <hyperlink ref="I964" r:id="rId1001"/>
    <hyperlink ref="I966" r:id="rId1002"/>
    <hyperlink ref="I968" r:id="rId1003"/>
    <hyperlink ref="I970" r:id="rId1004"/>
    <hyperlink ref="I972" r:id="rId1005"/>
    <hyperlink ref="I974" r:id="rId1006"/>
    <hyperlink ref="I976" r:id="rId1007"/>
    <hyperlink ref="I978" r:id="rId1008"/>
    <hyperlink ref="I980" r:id="rId1009"/>
    <hyperlink ref="I982" r:id="rId1010"/>
    <hyperlink ref="I984" r:id="rId1011"/>
    <hyperlink ref="I986" r:id="rId1012"/>
    <hyperlink ref="I988" r:id="rId1013"/>
    <hyperlink ref="I990" r:id="rId1014"/>
    <hyperlink ref="I992" r:id="rId1015"/>
    <hyperlink ref="I994" r:id="rId1016"/>
    <hyperlink ref="I996" r:id="rId1017"/>
    <hyperlink ref="I998" r:id="rId1018"/>
    <hyperlink ref="I1000" r:id="rId1019"/>
    <hyperlink ref="I1002" r:id="rId1020"/>
    <hyperlink ref="I1004" r:id="rId1021"/>
    <hyperlink ref="I1006" r:id="rId1022"/>
    <hyperlink ref="I1008" r:id="rId1023"/>
    <hyperlink ref="I1010" r:id="rId1024"/>
    <hyperlink ref="I1012" r:id="rId1025"/>
    <hyperlink ref="I1014" r:id="rId1026"/>
    <hyperlink ref="I1016" r:id="rId1027"/>
    <hyperlink ref="I1018" r:id="rId1028"/>
    <hyperlink ref="I1020" r:id="rId1029"/>
    <hyperlink ref="I1022" r:id="rId1030"/>
    <hyperlink ref="I1024" r:id="rId1031"/>
    <hyperlink ref="I1026" r:id="rId1032"/>
    <hyperlink ref="I1028" r:id="rId1033"/>
    <hyperlink ref="I1030" r:id="rId1034"/>
    <hyperlink ref="I1032" r:id="rId1035"/>
    <hyperlink ref="I1034" r:id="rId1036"/>
    <hyperlink ref="I1036" r:id="rId1037"/>
    <hyperlink ref="I1038" r:id="rId1038"/>
    <hyperlink ref="I1040" r:id="rId1039"/>
    <hyperlink ref="I1042" r:id="rId1040"/>
    <hyperlink ref="I1044" r:id="rId1041"/>
    <hyperlink ref="I1046" r:id="rId1042"/>
    <hyperlink ref="I1048" r:id="rId1043"/>
    <hyperlink ref="I1050" r:id="rId1044"/>
    <hyperlink ref="I1052" r:id="rId1045"/>
    <hyperlink ref="I1054" r:id="rId1046"/>
    <hyperlink ref="I1056" r:id="rId1047"/>
    <hyperlink ref="I1058" r:id="rId1048"/>
    <hyperlink ref="I1060" r:id="rId1049"/>
    <hyperlink ref="I1062" r:id="rId1050"/>
    <hyperlink ref="I1064" r:id="rId1051"/>
    <hyperlink ref="I1066" r:id="rId1052"/>
    <hyperlink ref="I1068" r:id="rId1053"/>
    <hyperlink ref="I1070" r:id="rId1054"/>
    <hyperlink ref="I1072" r:id="rId1055"/>
    <hyperlink ref="I1074" r:id="rId1056"/>
    <hyperlink ref="I1076" r:id="rId1057"/>
    <hyperlink ref="I1078" r:id="rId1058"/>
    <hyperlink ref="I1080" r:id="rId1059"/>
    <hyperlink ref="I1082" r:id="rId1060"/>
    <hyperlink ref="I1084" r:id="rId1061"/>
    <hyperlink ref="I1086" r:id="rId1062"/>
    <hyperlink ref="I1088" r:id="rId1063"/>
    <hyperlink ref="I1090" r:id="rId1064"/>
    <hyperlink ref="I1092" r:id="rId1065"/>
    <hyperlink ref="I1094" r:id="rId1066"/>
    <hyperlink ref="I1096" r:id="rId1067"/>
    <hyperlink ref="I1098" r:id="rId1068"/>
    <hyperlink ref="I1100" r:id="rId1069"/>
    <hyperlink ref="I1102" r:id="rId1070"/>
    <hyperlink ref="I1104" r:id="rId1071"/>
    <hyperlink ref="I1106" r:id="rId1072"/>
    <hyperlink ref="I1108" r:id="rId1073"/>
    <hyperlink ref="I1110" r:id="rId1074"/>
    <hyperlink ref="I1112" r:id="rId1075"/>
    <hyperlink ref="I1114" r:id="rId1076"/>
    <hyperlink ref="I1116" r:id="rId1077"/>
    <hyperlink ref="I1118" r:id="rId1078"/>
    <hyperlink ref="I1120" r:id="rId1079"/>
    <hyperlink ref="I1122" r:id="rId1080"/>
    <hyperlink ref="I1124" r:id="rId1081"/>
    <hyperlink ref="I1126" r:id="rId1082"/>
    <hyperlink ref="I1128" r:id="rId1083"/>
    <hyperlink ref="I1130" r:id="rId1084"/>
    <hyperlink ref="I1132" r:id="rId1085"/>
    <hyperlink ref="I1134" r:id="rId1086"/>
    <hyperlink ref="I1136" r:id="rId1087"/>
    <hyperlink ref="I1138" r:id="rId1088"/>
    <hyperlink ref="I1140" r:id="rId1089"/>
    <hyperlink ref="I1142" r:id="rId1090"/>
    <hyperlink ref="I1144" r:id="rId1091"/>
    <hyperlink ref="I1146" r:id="rId1092"/>
    <hyperlink ref="I1148" r:id="rId1093"/>
    <hyperlink ref="I1150" r:id="rId1094"/>
    <hyperlink ref="I1152" r:id="rId1095"/>
    <hyperlink ref="I1154" r:id="rId1096"/>
    <hyperlink ref="I1156" r:id="rId1097"/>
    <hyperlink ref="I1158" r:id="rId1098"/>
    <hyperlink ref="I1160" r:id="rId1099"/>
    <hyperlink ref="I1162" r:id="rId1100"/>
    <hyperlink ref="I1164" r:id="rId1101"/>
    <hyperlink ref="I1166" r:id="rId1102"/>
    <hyperlink ref="I1168" r:id="rId1103"/>
    <hyperlink ref="I1170" r:id="rId1104"/>
    <hyperlink ref="I1172" r:id="rId1105"/>
    <hyperlink ref="I1174" r:id="rId1106"/>
    <hyperlink ref="I1176" r:id="rId1107"/>
    <hyperlink ref="I1178" r:id="rId1108"/>
    <hyperlink ref="I1180" r:id="rId1109"/>
    <hyperlink ref="I1182" r:id="rId1110"/>
    <hyperlink ref="I1184" r:id="rId1111"/>
    <hyperlink ref="I1186" r:id="rId1112"/>
    <hyperlink ref="I1188" r:id="rId1113"/>
    <hyperlink ref="I1190" r:id="rId1114"/>
    <hyperlink ref="I1192" r:id="rId1115"/>
    <hyperlink ref="I1194" r:id="rId1116"/>
    <hyperlink ref="I1196" r:id="rId1117"/>
    <hyperlink ref="I1198" r:id="rId1118"/>
    <hyperlink ref="I228" r:id="rId1119"/>
    <hyperlink ref="I1309" r:id="rId1120"/>
    <hyperlink ref="I1635" r:id="rId1121"/>
    <hyperlink ref="I1386" r:id="rId1122"/>
    <hyperlink ref="I1399" r:id="rId1123"/>
  </hyperlinks>
  <pageMargins left="0.7" right="0.7" top="0.75" bottom="0.75" header="0.3" footer="0.3"/>
  <pageSetup paperSize="9" orientation="portrait" horizontalDpi="0" verticalDpi="0" r:id="rId112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616"/>
  <sheetViews>
    <sheetView topLeftCell="A274" zoomScale="200" zoomScaleNormal="200" workbookViewId="0">
      <selection activeCell="B2" sqref="B2:B1033"/>
    </sheetView>
  </sheetViews>
  <sheetFormatPr defaultRowHeight="15"/>
  <cols>
    <col min="1" max="1" width="32.85546875" customWidth="1"/>
    <col min="2" max="2" width="36.5703125" customWidth="1"/>
  </cols>
  <sheetData>
    <row r="1" spans="1:2">
      <c r="A1" s="39" t="s">
        <v>6</v>
      </c>
      <c r="B1" s="70" t="s">
        <v>6</v>
      </c>
    </row>
    <row r="2" spans="1:2">
      <c r="A2" s="30" t="s">
        <v>14</v>
      </c>
      <c r="B2" s="18" t="s">
        <v>14</v>
      </c>
    </row>
    <row r="3" spans="1:2">
      <c r="A3" s="30" t="s">
        <v>20</v>
      </c>
      <c r="B3" s="93" t="s">
        <v>20</v>
      </c>
    </row>
    <row r="4" spans="1:2">
      <c r="A4" s="40" t="s">
        <v>26</v>
      </c>
      <c r="B4" s="18" t="s">
        <v>26</v>
      </c>
    </row>
    <row r="5" spans="1:2">
      <c r="A5" s="42" t="str">
        <f>HYPERLINK("mailto:biblrub@mail.ru","biblrub@mail.ru")</f>
        <v>biblrub@mail.ru</v>
      </c>
      <c r="B5" s="96" t="str">
        <f>HYPERLINK("mailto:biblrub@mail.ru","biblrub@mail.ru")</f>
        <v>biblrub@mail.ru</v>
      </c>
    </row>
    <row r="6" spans="1:2">
      <c r="A6" s="43" t="s">
        <v>6167</v>
      </c>
      <c r="B6" s="3" t="s">
        <v>6098</v>
      </c>
    </row>
    <row r="7" spans="1:2" ht="22.5">
      <c r="A7" s="45" t="s">
        <v>6168</v>
      </c>
      <c r="B7" s="18" t="s">
        <v>6099</v>
      </c>
    </row>
    <row r="8" spans="1:2" ht="22.5">
      <c r="A8" s="40" t="s">
        <v>42</v>
      </c>
      <c r="B8" s="18" t="s">
        <v>6100</v>
      </c>
    </row>
    <row r="9" spans="1:2">
      <c r="A9" s="18" t="s">
        <v>48</v>
      </c>
      <c r="B9" s="71" t="s">
        <v>48</v>
      </c>
    </row>
    <row r="10" spans="1:2">
      <c r="A10" s="118" t="s">
        <v>6041</v>
      </c>
      <c r="B10" s="71" t="s">
        <v>6041</v>
      </c>
    </row>
    <row r="11" spans="1:2">
      <c r="A11" s="118" t="s">
        <v>58</v>
      </c>
      <c r="B11" s="71" t="s">
        <v>58</v>
      </c>
    </row>
    <row r="12" spans="1:2">
      <c r="A12" s="118" t="str">
        <f>HYPERLINK("mailto:khingan-press@mail.ru","khingan-press@mail.ru")</f>
        <v>khingan-press@mail.ru</v>
      </c>
      <c r="B12" s="72" t="str">
        <f>HYPERLINK("mailto:khingan-press@mail.ru","khingan-press@mail.ru")</f>
        <v>khingan-press@mail.ru</v>
      </c>
    </row>
    <row r="13" spans="1:2">
      <c r="A13" s="30" t="s">
        <v>69</v>
      </c>
      <c r="B13" s="18" t="s">
        <v>69</v>
      </c>
    </row>
    <row r="14" spans="1:2">
      <c r="A14" s="36" t="s">
        <v>5199</v>
      </c>
      <c r="B14" s="74" t="s">
        <v>5199</v>
      </c>
    </row>
    <row r="15" spans="1:2">
      <c r="A15" s="47" t="s">
        <v>79</v>
      </c>
      <c r="B15" s="18" t="s">
        <v>79</v>
      </c>
    </row>
    <row r="16" spans="1:2">
      <c r="A16" s="30" t="s">
        <v>85</v>
      </c>
      <c r="B16" s="73" t="s">
        <v>85</v>
      </c>
    </row>
    <row r="17" spans="1:2">
      <c r="A17" s="35"/>
      <c r="B17" s="5"/>
    </row>
    <row r="18" spans="1:2">
      <c r="A18" s="18" t="s">
        <v>95</v>
      </c>
      <c r="B18" s="71" t="s">
        <v>95</v>
      </c>
    </row>
    <row r="19" spans="1:2" ht="22.5">
      <c r="A19" s="28" t="s">
        <v>6079</v>
      </c>
      <c r="B19" s="71" t="s">
        <v>6079</v>
      </c>
    </row>
    <row r="20" spans="1:2">
      <c r="A20" s="18" t="s">
        <v>104</v>
      </c>
      <c r="B20" s="18" t="s">
        <v>104</v>
      </c>
    </row>
    <row r="21" spans="1:2">
      <c r="A21" s="18" t="s">
        <v>110</v>
      </c>
      <c r="B21" s="71" t="s">
        <v>110</v>
      </c>
    </row>
    <row r="22" spans="1:2">
      <c r="A22" s="18" t="s">
        <v>115</v>
      </c>
      <c r="B22" s="73" t="s">
        <v>115</v>
      </c>
    </row>
    <row r="23" spans="1:2">
      <c r="A23" s="18" t="s">
        <v>121</v>
      </c>
      <c r="B23" s="71" t="s">
        <v>121</v>
      </c>
    </row>
    <row r="24" spans="1:2">
      <c r="A24" s="18" t="s">
        <v>127</v>
      </c>
      <c r="B24" s="18" t="s">
        <v>127</v>
      </c>
    </row>
    <row r="25" spans="1:2">
      <c r="A25" s="18" t="s">
        <v>132</v>
      </c>
      <c r="B25" s="18" t="s">
        <v>132</v>
      </c>
    </row>
    <row r="26" spans="1:2" ht="22.5">
      <c r="A26" s="18" t="s">
        <v>137</v>
      </c>
      <c r="B26" s="18" t="s">
        <v>6080</v>
      </c>
    </row>
    <row r="27" spans="1:2">
      <c r="A27" s="5"/>
      <c r="B27" s="5"/>
    </row>
    <row r="28" spans="1:2">
      <c r="A28" s="29" t="s">
        <v>145</v>
      </c>
      <c r="B28" s="36" t="s">
        <v>6132</v>
      </c>
    </row>
    <row r="29" spans="1:2">
      <c r="A29" s="40" t="s">
        <v>151</v>
      </c>
      <c r="B29" s="36" t="s">
        <v>6131</v>
      </c>
    </row>
    <row r="30" spans="1:2">
      <c r="A30" s="40" t="s">
        <v>157</v>
      </c>
      <c r="B30" s="18" t="s">
        <v>157</v>
      </c>
    </row>
    <row r="31" spans="1:2">
      <c r="A31" s="30" t="s">
        <v>162</v>
      </c>
      <c r="B31" s="18" t="s">
        <v>162</v>
      </c>
    </row>
    <row r="32" spans="1:2">
      <c r="A32" s="30" t="s">
        <v>166</v>
      </c>
      <c r="B32" s="71" t="s">
        <v>166</v>
      </c>
    </row>
    <row r="33" spans="1:2" ht="22.5">
      <c r="A33" s="40" t="s">
        <v>174</v>
      </c>
      <c r="B33" s="18" t="s">
        <v>6133</v>
      </c>
    </row>
    <row r="34" spans="1:2">
      <c r="A34" s="40" t="s">
        <v>180</v>
      </c>
      <c r="B34" s="18" t="s">
        <v>180</v>
      </c>
    </row>
    <row r="35" spans="1:2">
      <c r="A35" s="40" t="s">
        <v>185</v>
      </c>
      <c r="B35" s="71" t="s">
        <v>185</v>
      </c>
    </row>
    <row r="36" spans="1:2">
      <c r="A36" s="40" t="s">
        <v>188</v>
      </c>
      <c r="B36" s="71" t="s">
        <v>188</v>
      </c>
    </row>
    <row r="37" spans="1:2">
      <c r="A37" s="30" t="s">
        <v>191</v>
      </c>
      <c r="B37" s="71" t="s">
        <v>191</v>
      </c>
    </row>
    <row r="38" spans="1:2">
      <c r="A38" s="30" t="s">
        <v>196</v>
      </c>
      <c r="B38" s="18" t="s">
        <v>196</v>
      </c>
    </row>
    <row r="39" spans="1:2">
      <c r="A39" s="30" t="s">
        <v>203</v>
      </c>
      <c r="B39" s="71" t="s">
        <v>203</v>
      </c>
    </row>
    <row r="40" spans="1:2">
      <c r="A40" s="30" t="s">
        <v>209</v>
      </c>
      <c r="B40" s="18" t="s">
        <v>209</v>
      </c>
    </row>
    <row r="41" spans="1:2">
      <c r="A41" s="30" t="s">
        <v>215</v>
      </c>
      <c r="B41" s="71" t="s">
        <v>215</v>
      </c>
    </row>
    <row r="42" spans="1:2">
      <c r="A42" s="30" t="s">
        <v>221</v>
      </c>
      <c r="B42" s="18" t="s">
        <v>221</v>
      </c>
    </row>
    <row r="43" spans="1:2">
      <c r="A43" s="30" t="s">
        <v>227</v>
      </c>
      <c r="B43" s="18" t="s">
        <v>227</v>
      </c>
    </row>
    <row r="44" spans="1:2">
      <c r="A44" s="30" t="s">
        <v>233</v>
      </c>
      <c r="B44" s="93" t="s">
        <v>233</v>
      </c>
    </row>
    <row r="45" spans="1:2">
      <c r="A45" s="30" t="s">
        <v>239</v>
      </c>
      <c r="B45" s="71" t="s">
        <v>239</v>
      </c>
    </row>
    <row r="46" spans="1:2">
      <c r="A46" s="30" t="s">
        <v>245</v>
      </c>
      <c r="B46" s="18" t="s">
        <v>245</v>
      </c>
    </row>
    <row r="47" spans="1:2">
      <c r="A47" s="30" t="s">
        <v>251</v>
      </c>
      <c r="B47" s="71" t="s">
        <v>251</v>
      </c>
    </row>
    <row r="48" spans="1:2">
      <c r="A48" s="30" t="s">
        <v>257</v>
      </c>
      <c r="B48" s="93" t="s">
        <v>257</v>
      </c>
    </row>
    <row r="49" spans="1:2">
      <c r="A49" s="30" t="s">
        <v>263</v>
      </c>
      <c r="B49" s="93" t="s">
        <v>263</v>
      </c>
    </row>
    <row r="50" spans="1:2">
      <c r="A50" s="30" t="s">
        <v>269</v>
      </c>
      <c r="B50" s="93" t="s">
        <v>269</v>
      </c>
    </row>
    <row r="51" spans="1:2">
      <c r="A51" s="30" t="s">
        <v>275</v>
      </c>
      <c r="B51" s="18" t="s">
        <v>275</v>
      </c>
    </row>
    <row r="52" spans="1:2">
      <c r="A52" s="30" t="s">
        <v>281</v>
      </c>
      <c r="B52" s="93" t="s">
        <v>281</v>
      </c>
    </row>
    <row r="53" spans="1:2">
      <c r="A53" s="30" t="s">
        <v>287</v>
      </c>
      <c r="B53" s="71" t="s">
        <v>287</v>
      </c>
    </row>
    <row r="54" spans="1:2">
      <c r="A54" s="30" t="s">
        <v>292</v>
      </c>
      <c r="B54" s="71" t="s">
        <v>292</v>
      </c>
    </row>
    <row r="55" spans="1:2">
      <c r="A55" s="30" t="s">
        <v>298</v>
      </c>
      <c r="B55" s="71" t="s">
        <v>298</v>
      </c>
    </row>
    <row r="56" spans="1:2">
      <c r="A56" s="30" t="s">
        <v>304</v>
      </c>
      <c r="B56" s="93" t="s">
        <v>304</v>
      </c>
    </row>
    <row r="57" spans="1:2">
      <c r="A57" s="30" t="s">
        <v>311</v>
      </c>
      <c r="B57" s="18" t="s">
        <v>311</v>
      </c>
    </row>
    <row r="58" spans="1:2">
      <c r="A58" s="40" t="s">
        <v>317</v>
      </c>
      <c r="B58" s="18" t="s">
        <v>317</v>
      </c>
    </row>
    <row r="59" spans="1:2">
      <c r="A59" s="30" t="s">
        <v>323</v>
      </c>
      <c r="B59" s="93" t="s">
        <v>323</v>
      </c>
    </row>
    <row r="60" spans="1:2">
      <c r="A60" s="30" t="s">
        <v>328</v>
      </c>
      <c r="B60" s="18" t="s">
        <v>328</v>
      </c>
    </row>
    <row r="61" spans="1:2">
      <c r="A61" s="30" t="s">
        <v>333</v>
      </c>
      <c r="B61" s="71" t="s">
        <v>333</v>
      </c>
    </row>
    <row r="62" spans="1:2">
      <c r="A62" s="30" t="s">
        <v>338</v>
      </c>
      <c r="B62" s="71" t="s">
        <v>338</v>
      </c>
    </row>
    <row r="63" spans="1:2">
      <c r="A63" s="30" t="s">
        <v>343</v>
      </c>
      <c r="B63" s="71" t="s">
        <v>343</v>
      </c>
    </row>
    <row r="64" spans="1:2">
      <c r="A64" s="18" t="s">
        <v>347</v>
      </c>
      <c r="B64" s="71" t="s">
        <v>347</v>
      </c>
    </row>
    <row r="65" spans="1:2">
      <c r="A65" s="18" t="s">
        <v>353</v>
      </c>
      <c r="B65" s="71" t="s">
        <v>353</v>
      </c>
    </row>
    <row r="66" spans="1:2">
      <c r="A66" s="18" t="s">
        <v>358</v>
      </c>
      <c r="B66" s="18" t="s">
        <v>358</v>
      </c>
    </row>
    <row r="67" spans="1:2">
      <c r="A67" s="18" t="s">
        <v>362</v>
      </c>
      <c r="B67" s="18" t="s">
        <v>362</v>
      </c>
    </row>
    <row r="68" spans="1:2">
      <c r="A68" s="18" t="s">
        <v>367</v>
      </c>
      <c r="B68" s="18" t="s">
        <v>367</v>
      </c>
    </row>
    <row r="69" spans="1:2" ht="22.5">
      <c r="A69" s="18" t="s">
        <v>372</v>
      </c>
      <c r="B69" s="71" t="s">
        <v>6162</v>
      </c>
    </row>
    <row r="70" spans="1:2">
      <c r="A70" s="18" t="s">
        <v>376</v>
      </c>
      <c r="B70" s="18" t="s">
        <v>376</v>
      </c>
    </row>
    <row r="71" spans="1:2">
      <c r="A71" s="18" t="s">
        <v>381</v>
      </c>
      <c r="B71" s="18" t="s">
        <v>381</v>
      </c>
    </row>
    <row r="72" spans="1:2">
      <c r="A72" s="18" t="s">
        <v>387</v>
      </c>
      <c r="B72" s="71" t="s">
        <v>387</v>
      </c>
    </row>
    <row r="73" spans="1:2">
      <c r="A73" s="18" t="s">
        <v>392</v>
      </c>
      <c r="B73" s="18" t="s">
        <v>392</v>
      </c>
    </row>
    <row r="74" spans="1:2">
      <c r="A74" s="4" t="str">
        <f>HYPERLINK("mailto:zav_spo@mail.ru","zav_spo@mail.ru")</f>
        <v>zav_spo@mail.ru</v>
      </c>
      <c r="B74" s="3" t="str">
        <f>HYPERLINK("mailto:zav_spo@mail.ru","zav_spo@mail.ru")</f>
        <v>zav_spo@mail.ru</v>
      </c>
    </row>
    <row r="75" spans="1:2">
      <c r="A75" s="18" t="s">
        <v>402</v>
      </c>
      <c r="B75" s="71" t="s">
        <v>402</v>
      </c>
    </row>
    <row r="76" spans="1:2">
      <c r="A76" s="4" t="str">
        <f>HYPERLINK("mailto:schyskoe@yandex.ru","schyskoe@yandex.ru")</f>
        <v>schyskoe@yandex.ru</v>
      </c>
      <c r="B76" s="3" t="str">
        <f>HYPERLINK("mailto:schyskoe@yandex.ru","schyskoe@yandex.ru")</f>
        <v>schyskoe@yandex.ru</v>
      </c>
    </row>
    <row r="77" spans="1:2">
      <c r="A77" s="18" t="s">
        <v>411</v>
      </c>
      <c r="B77" s="18" t="s">
        <v>411</v>
      </c>
    </row>
    <row r="78" spans="1:2">
      <c r="A78" s="18" t="s">
        <v>415</v>
      </c>
      <c r="B78" s="18" t="s">
        <v>415</v>
      </c>
    </row>
    <row r="79" spans="1:2">
      <c r="A79" s="18" t="s">
        <v>419</v>
      </c>
      <c r="B79" s="71" t="s">
        <v>419</v>
      </c>
    </row>
    <row r="80" spans="1:2">
      <c r="A80" s="5"/>
      <c r="B80" s="5"/>
    </row>
    <row r="81" spans="1:2">
      <c r="A81" s="40" t="s">
        <v>425</v>
      </c>
      <c r="B81" s="93" t="s">
        <v>425</v>
      </c>
    </row>
    <row r="82" spans="1:2">
      <c r="A82" s="18" t="s">
        <v>430</v>
      </c>
      <c r="B82" s="71" t="s">
        <v>430</v>
      </c>
    </row>
    <row r="83" spans="1:2">
      <c r="A83" s="40" t="s">
        <v>437</v>
      </c>
      <c r="B83" s="18" t="s">
        <v>437</v>
      </c>
    </row>
    <row r="84" spans="1:2">
      <c r="A84" s="18"/>
      <c r="B84" s="18"/>
    </row>
    <row r="85" spans="1:2">
      <c r="A85" s="41" t="s">
        <v>444</v>
      </c>
      <c r="B85" s="72" t="s">
        <v>444</v>
      </c>
    </row>
    <row r="86" spans="1:2">
      <c r="A86" s="40" t="s">
        <v>450</v>
      </c>
      <c r="B86" s="71" t="s">
        <v>450</v>
      </c>
    </row>
    <row r="87" spans="1:2">
      <c r="A87" s="47" t="s">
        <v>457</v>
      </c>
      <c r="B87" s="71" t="s">
        <v>457</v>
      </c>
    </row>
    <row r="88" spans="1:2" ht="22.5">
      <c r="A88" s="40" t="s">
        <v>464</v>
      </c>
      <c r="B88" s="71" t="s">
        <v>6101</v>
      </c>
    </row>
    <row r="89" spans="1:2">
      <c r="A89" s="30" t="s">
        <v>470</v>
      </c>
      <c r="B89" s="71" t="s">
        <v>470</v>
      </c>
    </row>
    <row r="90" spans="1:2">
      <c r="A90" s="30" t="s">
        <v>476</v>
      </c>
      <c r="B90" s="71" t="s">
        <v>476</v>
      </c>
    </row>
    <row r="91" spans="1:2">
      <c r="A91" s="40" t="s">
        <v>482</v>
      </c>
      <c r="B91" s="71" t="s">
        <v>482</v>
      </c>
    </row>
    <row r="92" spans="1:2">
      <c r="A92" s="40" t="s">
        <v>487</v>
      </c>
      <c r="B92" s="71" t="s">
        <v>487</v>
      </c>
    </row>
    <row r="93" spans="1:2">
      <c r="A93" s="40" t="s">
        <v>492</v>
      </c>
      <c r="B93" s="18" t="s">
        <v>6134</v>
      </c>
    </row>
    <row r="94" spans="1:2" ht="22.5">
      <c r="A94" s="40" t="s">
        <v>499</v>
      </c>
      <c r="B94" s="18" t="s">
        <v>6103</v>
      </c>
    </row>
    <row r="95" spans="1:2">
      <c r="A95" s="40" t="s">
        <v>504</v>
      </c>
      <c r="B95" s="71" t="s">
        <v>504</v>
      </c>
    </row>
    <row r="96" spans="1:2">
      <c r="A96" s="30" t="s">
        <v>508</v>
      </c>
      <c r="B96" s="71" t="s">
        <v>508</v>
      </c>
    </row>
    <row r="97" spans="1:2">
      <c r="A97" s="40" t="s">
        <v>512</v>
      </c>
      <c r="B97" s="71" t="s">
        <v>512</v>
      </c>
    </row>
    <row r="98" spans="1:2">
      <c r="A98" s="30" t="s">
        <v>518</v>
      </c>
      <c r="B98" s="18" t="s">
        <v>518</v>
      </c>
    </row>
    <row r="99" spans="1:2">
      <c r="A99" s="30" t="s">
        <v>524</v>
      </c>
      <c r="B99" s="18" t="s">
        <v>524</v>
      </c>
    </row>
    <row r="100" spans="1:2">
      <c r="A100" s="42" t="str">
        <f>HYPERLINK("mailto:gruzentseva@mail.ru","gruzentseva@mail.ru")</f>
        <v>gruzentseva@mail.ru</v>
      </c>
      <c r="B100" s="72" t="str">
        <f>HYPERLINK("mailto:gruzentseva@mail.ru","gruzentseva@mail.ru")</f>
        <v>gruzentseva@mail.ru</v>
      </c>
    </row>
    <row r="101" spans="1:2">
      <c r="A101" s="30" t="s">
        <v>532</v>
      </c>
      <c r="B101" s="71" t="s">
        <v>532</v>
      </c>
    </row>
    <row r="102" spans="1:2">
      <c r="A102" s="30" t="s">
        <v>537</v>
      </c>
      <c r="B102" s="18" t="s">
        <v>537</v>
      </c>
    </row>
    <row r="103" spans="1:2">
      <c r="A103" s="30" t="s">
        <v>541</v>
      </c>
      <c r="B103" s="71" t="s">
        <v>541</v>
      </c>
    </row>
    <row r="104" spans="1:2">
      <c r="A104" s="30" t="s">
        <v>546</v>
      </c>
      <c r="B104" s="71" t="s">
        <v>6102</v>
      </c>
    </row>
    <row r="105" spans="1:2">
      <c r="A105" s="32" t="str">
        <f>HYPERLINK("mailto:kor@irigs.irk.ru","kor@irigs.irk.ru")</f>
        <v>kor@irigs.irk.ru</v>
      </c>
      <c r="B105" s="3" t="str">
        <f>HYPERLINK("mailto:kor@irigs.irk.ru","kor@irigs.irk.ru")</f>
        <v>kor@irigs.irk.ru</v>
      </c>
    </row>
    <row r="106" spans="1:2" ht="22.5">
      <c r="A106" s="31" t="s">
        <v>555</v>
      </c>
      <c r="B106" s="18" t="s">
        <v>6104</v>
      </c>
    </row>
    <row r="107" spans="1:2">
      <c r="A107" s="30" t="s">
        <v>559</v>
      </c>
      <c r="B107" s="18" t="s">
        <v>559</v>
      </c>
    </row>
    <row r="108" spans="1:2">
      <c r="A108" s="40" t="s">
        <v>563</v>
      </c>
      <c r="B108" s="71" t="s">
        <v>563</v>
      </c>
    </row>
    <row r="109" spans="1:2">
      <c r="A109" s="30" t="s">
        <v>567</v>
      </c>
      <c r="B109" s="71" t="s">
        <v>567</v>
      </c>
    </row>
    <row r="110" spans="1:2">
      <c r="A110" s="40" t="s">
        <v>572</v>
      </c>
      <c r="B110" s="18" t="s">
        <v>572</v>
      </c>
    </row>
    <row r="111" spans="1:2">
      <c r="A111" s="29" t="s">
        <v>575</v>
      </c>
      <c r="B111" s="26" t="s">
        <v>575</v>
      </c>
    </row>
    <row r="112" spans="1:2">
      <c r="A112" s="30" t="s">
        <v>578</v>
      </c>
      <c r="B112" s="71" t="s">
        <v>578</v>
      </c>
    </row>
    <row r="113" spans="1:2">
      <c r="A113" s="30" t="s">
        <v>582</v>
      </c>
      <c r="B113" s="71" t="s">
        <v>582</v>
      </c>
    </row>
    <row r="114" spans="1:2">
      <c r="A114" s="40" t="s">
        <v>587</v>
      </c>
      <c r="B114" s="71" t="s">
        <v>587</v>
      </c>
    </row>
    <row r="115" spans="1:2">
      <c r="A115" s="30" t="s">
        <v>592</v>
      </c>
      <c r="B115" s="71" t="s">
        <v>592</v>
      </c>
    </row>
    <row r="116" spans="1:2" ht="22.5">
      <c r="A116" s="30" t="s">
        <v>597</v>
      </c>
      <c r="B116" s="18" t="s">
        <v>6105</v>
      </c>
    </row>
    <row r="117" spans="1:2">
      <c r="A117" s="18" t="s">
        <v>604</v>
      </c>
      <c r="B117" s="18" t="s">
        <v>604</v>
      </c>
    </row>
    <row r="118" spans="1:2">
      <c r="A118" s="18" t="s">
        <v>609</v>
      </c>
      <c r="B118" s="71" t="s">
        <v>609</v>
      </c>
    </row>
    <row r="119" spans="1:2">
      <c r="A119" s="40" t="s">
        <v>617</v>
      </c>
      <c r="B119" s="71" t="s">
        <v>617</v>
      </c>
    </row>
    <row r="120" spans="1:2">
      <c r="A120" s="40" t="s">
        <v>617</v>
      </c>
      <c r="B120" s="71" t="s">
        <v>617</v>
      </c>
    </row>
    <row r="121" spans="1:2">
      <c r="A121" s="40" t="s">
        <v>617</v>
      </c>
      <c r="B121" s="71" t="s">
        <v>617</v>
      </c>
    </row>
    <row r="122" spans="1:2">
      <c r="A122" s="32" t="str">
        <f>HYPERLINK("mailto:l.kardymon@mail.ru","l.kardymon@mail.ru")</f>
        <v>l.kardymon@mail.ru</v>
      </c>
      <c r="B122" s="72" t="str">
        <f>HYPERLINK("mailto:l.kardymon@mail.ru","l.kardymon@mail.ru")</f>
        <v>l.kardymon@mail.ru</v>
      </c>
    </row>
    <row r="123" spans="1:2">
      <c r="A123" s="5"/>
      <c r="B123" s="5"/>
    </row>
    <row r="124" spans="1:2">
      <c r="A124" s="51" t="s">
        <v>634</v>
      </c>
      <c r="B124" s="87" t="s">
        <v>6135</v>
      </c>
    </row>
    <row r="125" spans="1:2">
      <c r="A125" s="30" t="s">
        <v>639</v>
      </c>
      <c r="B125" s="18" t="s">
        <v>639</v>
      </c>
    </row>
    <row r="126" spans="1:2">
      <c r="A126" s="18" t="s">
        <v>647</v>
      </c>
      <c r="B126" s="18" t="s">
        <v>647</v>
      </c>
    </row>
    <row r="127" spans="1:2">
      <c r="A127" s="18" t="s">
        <v>647</v>
      </c>
      <c r="B127" s="18" t="s">
        <v>647</v>
      </c>
    </row>
    <row r="128" spans="1:2">
      <c r="A128" s="18" t="s">
        <v>647</v>
      </c>
      <c r="B128" s="18" t="s">
        <v>647</v>
      </c>
    </row>
    <row r="129" spans="1:2">
      <c r="A129" s="18" t="s">
        <v>647</v>
      </c>
      <c r="B129" s="18" t="s">
        <v>647</v>
      </c>
    </row>
    <row r="130" spans="1:2">
      <c r="A130" s="18" t="s">
        <v>647</v>
      </c>
      <c r="B130" s="18" t="s">
        <v>647</v>
      </c>
    </row>
    <row r="131" spans="1:2">
      <c r="A131" s="18" t="s">
        <v>647</v>
      </c>
      <c r="B131" s="18" t="s">
        <v>647</v>
      </c>
    </row>
    <row r="132" spans="1:2">
      <c r="A132" s="18" t="s">
        <v>647</v>
      </c>
      <c r="B132" s="18" t="s">
        <v>647</v>
      </c>
    </row>
    <row r="133" spans="1:2">
      <c r="A133" s="18" t="s">
        <v>647</v>
      </c>
      <c r="B133" s="18" t="s">
        <v>647</v>
      </c>
    </row>
    <row r="134" spans="1:2">
      <c r="A134" s="63" t="s">
        <v>647</v>
      </c>
      <c r="B134" s="112" t="s">
        <v>6042</v>
      </c>
    </row>
    <row r="135" spans="1:2">
      <c r="A135" s="18" t="s">
        <v>647</v>
      </c>
      <c r="B135" s="18" t="s">
        <v>647</v>
      </c>
    </row>
    <row r="136" spans="1:2">
      <c r="A136" s="18" t="s">
        <v>671</v>
      </c>
      <c r="B136" s="18" t="s">
        <v>671</v>
      </c>
    </row>
    <row r="137" spans="1:2">
      <c r="A137" s="18" t="s">
        <v>676</v>
      </c>
      <c r="B137" s="18" t="s">
        <v>676</v>
      </c>
    </row>
    <row r="138" spans="1:2">
      <c r="A138" s="18" t="s">
        <v>680</v>
      </c>
      <c r="B138" s="71" t="s">
        <v>680</v>
      </c>
    </row>
    <row r="139" spans="1:2">
      <c r="A139" s="18" t="s">
        <v>684</v>
      </c>
      <c r="B139" s="18" t="s">
        <v>684</v>
      </c>
    </row>
    <row r="140" spans="1:2">
      <c r="A140" s="18" t="s">
        <v>688</v>
      </c>
      <c r="B140" s="18" t="s">
        <v>688</v>
      </c>
    </row>
    <row r="141" spans="1:2">
      <c r="A141" s="4" t="str">
        <f>HYPERLINK("mailto:firstmednogorsk@mail.ru","firstmednogorsk@mail.ru")</f>
        <v>firstmednogorsk@mail.ru</v>
      </c>
      <c r="B141" s="3" t="str">
        <f>HYPERLINK("mailto:firstmednogorsk@mail.ru","firstmednogorsk@mail.ru")</f>
        <v>firstmednogorsk@mail.ru</v>
      </c>
    </row>
    <row r="142" spans="1:2">
      <c r="A142" s="18" t="s">
        <v>695</v>
      </c>
      <c r="B142" s="18" t="s">
        <v>695</v>
      </c>
    </row>
    <row r="143" spans="1:2">
      <c r="A143" s="40" t="s">
        <v>703</v>
      </c>
      <c r="B143" s="71" t="s">
        <v>703</v>
      </c>
    </row>
    <row r="144" spans="1:2" ht="22.5">
      <c r="A144" s="30" t="s">
        <v>707</v>
      </c>
      <c r="B144" s="71" t="s">
        <v>6106</v>
      </c>
    </row>
    <row r="145" spans="1:2">
      <c r="A145" s="30" t="s">
        <v>712</v>
      </c>
      <c r="B145" s="18" t="s">
        <v>712</v>
      </c>
    </row>
    <row r="146" spans="1:2">
      <c r="A146" s="30" t="s">
        <v>718</v>
      </c>
      <c r="B146" s="18" t="s">
        <v>718</v>
      </c>
    </row>
    <row r="147" spans="1:2">
      <c r="A147" s="40" t="s">
        <v>723</v>
      </c>
      <c r="B147" s="18" t="s">
        <v>723</v>
      </c>
    </row>
    <row r="148" spans="1:2">
      <c r="A148" s="59" t="s">
        <v>728</v>
      </c>
      <c r="B148" s="83" t="s">
        <v>728</v>
      </c>
    </row>
    <row r="149" spans="1:2">
      <c r="A149" s="40" t="s">
        <v>733</v>
      </c>
      <c r="B149" s="71" t="s">
        <v>733</v>
      </c>
    </row>
    <row r="150" spans="1:2">
      <c r="A150" s="30" t="s">
        <v>741</v>
      </c>
      <c r="B150" s="71" t="s">
        <v>741</v>
      </c>
    </row>
    <row r="151" spans="1:2">
      <c r="A151" s="40" t="s">
        <v>747</v>
      </c>
      <c r="B151" s="18" t="s">
        <v>747</v>
      </c>
    </row>
    <row r="152" spans="1:2">
      <c r="A152" s="32" t="str">
        <f>HYPERLINK("mailto:super.ivani13@yandex.ru","super.ivani13@yandex.ru")</f>
        <v>super.ivani13@yandex.ru</v>
      </c>
      <c r="B152" s="72" t="str">
        <f>HYPERLINK("mailto:super.ivani13@yandex.ru","super.ivani13@yandex.ru")</f>
        <v>super.ivani13@yandex.ru</v>
      </c>
    </row>
    <row r="153" spans="1:2">
      <c r="A153" s="30" t="s">
        <v>758</v>
      </c>
      <c r="B153" s="18" t="s">
        <v>758</v>
      </c>
    </row>
    <row r="154" spans="1:2">
      <c r="A154" s="30" t="s">
        <v>764</v>
      </c>
      <c r="B154" s="18" t="s">
        <v>764</v>
      </c>
    </row>
    <row r="155" spans="1:2" ht="22.5">
      <c r="A155" s="30" t="s">
        <v>770</v>
      </c>
      <c r="B155" s="82" t="s">
        <v>6136</v>
      </c>
    </row>
    <row r="156" spans="1:2">
      <c r="A156" s="30" t="s">
        <v>774</v>
      </c>
      <c r="B156" s="18" t="s">
        <v>774</v>
      </c>
    </row>
    <row r="157" spans="1:2">
      <c r="A157" s="30" t="s">
        <v>774</v>
      </c>
      <c r="B157" s="18" t="s">
        <v>774</v>
      </c>
    </row>
    <row r="158" spans="1:2">
      <c r="A158" s="5"/>
      <c r="B158" s="5"/>
    </row>
    <row r="159" spans="1:2">
      <c r="A159" s="18" t="s">
        <v>780</v>
      </c>
      <c r="B159" s="71" t="s">
        <v>780</v>
      </c>
    </row>
    <row r="160" spans="1:2">
      <c r="A160" s="18" t="s">
        <v>786</v>
      </c>
      <c r="B160" s="71" t="s">
        <v>786</v>
      </c>
    </row>
    <row r="161" spans="1:2">
      <c r="A161" s="18" t="s">
        <v>792</v>
      </c>
      <c r="B161" s="18" t="s">
        <v>792</v>
      </c>
    </row>
    <row r="162" spans="1:2">
      <c r="A162" s="18" t="s">
        <v>797</v>
      </c>
      <c r="B162" s="18" t="s">
        <v>797</v>
      </c>
    </row>
    <row r="163" spans="1:2">
      <c r="A163" s="18" t="s">
        <v>802</v>
      </c>
      <c r="B163" s="71" t="s">
        <v>802</v>
      </c>
    </row>
    <row r="164" spans="1:2">
      <c r="A164" s="18" t="s">
        <v>806</v>
      </c>
      <c r="B164" s="71" t="s">
        <v>806</v>
      </c>
    </row>
    <row r="165" spans="1:2">
      <c r="A165" s="18" t="s">
        <v>811</v>
      </c>
      <c r="B165" s="18" t="s">
        <v>811</v>
      </c>
    </row>
    <row r="166" spans="1:2">
      <c r="A166" s="18" t="s">
        <v>816</v>
      </c>
      <c r="B166" s="18" t="s">
        <v>816</v>
      </c>
    </row>
    <row r="167" spans="1:2">
      <c r="A167" s="18" t="s">
        <v>821</v>
      </c>
      <c r="B167" s="18" t="s">
        <v>821</v>
      </c>
    </row>
    <row r="168" spans="1:2" ht="22.5">
      <c r="A168" s="18" t="s">
        <v>826</v>
      </c>
      <c r="B168" s="71" t="s">
        <v>6163</v>
      </c>
    </row>
    <row r="169" spans="1:2">
      <c r="A169" s="18" t="s">
        <v>830</v>
      </c>
      <c r="B169" s="18" t="s">
        <v>830</v>
      </c>
    </row>
    <row r="170" spans="1:2">
      <c r="A170" s="18" t="s">
        <v>834</v>
      </c>
      <c r="B170" s="18" t="s">
        <v>834</v>
      </c>
    </row>
    <row r="171" spans="1:2">
      <c r="A171" s="4" t="str">
        <f>HYPERLINK("mailto:kuzmenko@tppkuban.ru","kuzmenko@tppkuban.ru")</f>
        <v>kuzmenko@tppkuban.ru</v>
      </c>
      <c r="B171" s="3" t="str">
        <f>HYPERLINK("mailto:kuzmenko@tppkuban.ru","kuzmenko@tppkuban.ru")</f>
        <v>kuzmenko@tppkuban.ru</v>
      </c>
    </row>
    <row r="172" spans="1:2">
      <c r="A172" s="5"/>
      <c r="B172" s="5"/>
    </row>
    <row r="173" spans="1:2">
      <c r="A173" s="5"/>
      <c r="B173" s="5"/>
    </row>
    <row r="174" spans="1:2">
      <c r="A174" s="15"/>
      <c r="B174" s="15"/>
    </row>
    <row r="175" spans="1:2">
      <c r="A175" s="30" t="s">
        <v>846</v>
      </c>
      <c r="B175" s="71" t="s">
        <v>846</v>
      </c>
    </row>
    <row r="176" spans="1:2">
      <c r="A176" s="40" t="s">
        <v>850</v>
      </c>
      <c r="B176" s="71" t="s">
        <v>850</v>
      </c>
    </row>
    <row r="177" spans="1:2">
      <c r="A177" s="30" t="s">
        <v>856</v>
      </c>
      <c r="B177" s="71" t="s">
        <v>856</v>
      </c>
    </row>
    <row r="178" spans="1:2" ht="22.5">
      <c r="A178" s="30" t="s">
        <v>860</v>
      </c>
      <c r="B178" s="18" t="s">
        <v>6112</v>
      </c>
    </row>
    <row r="179" spans="1:2">
      <c r="A179" s="40" t="s">
        <v>864</v>
      </c>
      <c r="B179" s="73" t="s">
        <v>6109</v>
      </c>
    </row>
    <row r="180" spans="1:2">
      <c r="A180" s="30" t="s">
        <v>868</v>
      </c>
      <c r="B180" s="84" t="s">
        <v>868</v>
      </c>
    </row>
    <row r="181" spans="1:2">
      <c r="A181" s="40" t="s">
        <v>872</v>
      </c>
      <c r="B181" s="71" t="s">
        <v>872</v>
      </c>
    </row>
    <row r="182" spans="1:2">
      <c r="A182" s="40" t="s">
        <v>877</v>
      </c>
      <c r="B182" s="93" t="s">
        <v>877</v>
      </c>
    </row>
    <row r="183" spans="1:2">
      <c r="A183" s="30" t="s">
        <v>881</v>
      </c>
      <c r="B183" s="18" t="s">
        <v>881</v>
      </c>
    </row>
    <row r="184" spans="1:2">
      <c r="A184" s="30" t="s">
        <v>885</v>
      </c>
      <c r="B184" s="18" t="s">
        <v>885</v>
      </c>
    </row>
    <row r="185" spans="1:2">
      <c r="A185" s="30" t="s">
        <v>889</v>
      </c>
      <c r="B185" s="71" t="s">
        <v>889</v>
      </c>
    </row>
    <row r="186" spans="1:2" ht="22.5">
      <c r="A186" s="40" t="s">
        <v>894</v>
      </c>
      <c r="B186" s="93" t="s">
        <v>6110</v>
      </c>
    </row>
    <row r="187" spans="1:2">
      <c r="A187" s="40" t="s">
        <v>899</v>
      </c>
      <c r="B187" s="71" t="s">
        <v>899</v>
      </c>
    </row>
    <row r="188" spans="1:2">
      <c r="A188" s="32" t="str">
        <f>HYPERLINK("https://e.mail.ru/compose/?mailto=mailto%3ametodkaz@yandex.ru","metodkaz@mail.ru")</f>
        <v>metodkaz@mail.ru</v>
      </c>
      <c r="B188" s="3" t="str">
        <f>HYPERLINK("https://e.mail.ru/compose/?mailto=mailto%3ametodkaz@yandex.ru","metodkaz@mail.ru")</f>
        <v>metodkaz@mail.ru</v>
      </c>
    </row>
    <row r="189" spans="1:2">
      <c r="A189" s="30" t="s">
        <v>907</v>
      </c>
      <c r="B189" s="18" t="s">
        <v>907</v>
      </c>
    </row>
    <row r="190" spans="1:2">
      <c r="A190" s="40" t="s">
        <v>912</v>
      </c>
      <c r="B190" s="71" t="s">
        <v>912</v>
      </c>
    </row>
    <row r="191" spans="1:2">
      <c r="A191" s="42" t="str">
        <f>HYPERLINK("mailto:Ato-irina@mail.ru","Ato-irina@mail.ru")</f>
        <v>Ato-irina@mail.ru</v>
      </c>
      <c r="B191" s="3" t="str">
        <f>HYPERLINK("mailto:Ato-irina@mail.ru","Ato-irina@mail.ru")</f>
        <v>Ato-irina@mail.ru</v>
      </c>
    </row>
    <row r="192" spans="1:2">
      <c r="A192" s="32" t="str">
        <f>HYPERLINK("mailto:Yulcha_89@mail.ru","Yulcha_89@mail.ru")</f>
        <v>Yulcha_89@mail.ru</v>
      </c>
      <c r="B192" s="3" t="str">
        <f>HYPERLINK("mailto:Yulcha_89@mail.ru","Yulcha_89@mail.ru")</f>
        <v>Yulcha_89@mail.ru</v>
      </c>
    </row>
    <row r="193" spans="1:2" ht="22.5">
      <c r="A193" s="30" t="s">
        <v>925</v>
      </c>
      <c r="B193" s="71" t="s">
        <v>6107</v>
      </c>
    </row>
    <row r="194" spans="1:2">
      <c r="A194" s="32" t="str">
        <f>HYPERLINK("mailto:mouigarka@mail.ru","mouigarka@mail.ru")</f>
        <v>mouigarka@mail.ru</v>
      </c>
      <c r="B194" s="72" t="str">
        <f>HYPERLINK("mailto:mouigarka@mail.ru","mouigarka@mail.ru")</f>
        <v>mouigarka@mail.ru</v>
      </c>
    </row>
    <row r="195" spans="1:2">
      <c r="A195" s="30" t="s">
        <v>933</v>
      </c>
      <c r="B195" s="18" t="s">
        <v>933</v>
      </c>
    </row>
    <row r="196" spans="1:2">
      <c r="A196" s="30" t="s">
        <v>938</v>
      </c>
      <c r="B196" s="71" t="s">
        <v>938</v>
      </c>
    </row>
    <row r="197" spans="1:2">
      <c r="A197" s="30" t="s">
        <v>943</v>
      </c>
      <c r="B197" s="71" t="s">
        <v>943</v>
      </c>
    </row>
    <row r="198" spans="1:2">
      <c r="A198" s="29" t="s">
        <v>948</v>
      </c>
      <c r="B198" s="98" t="s">
        <v>6111</v>
      </c>
    </row>
    <row r="199" spans="1:2">
      <c r="A199" s="30" t="s">
        <v>953</v>
      </c>
      <c r="B199" s="71" t="s">
        <v>953</v>
      </c>
    </row>
    <row r="200" spans="1:2">
      <c r="A200" s="40" t="s">
        <v>958</v>
      </c>
      <c r="B200" s="71" t="s">
        <v>958</v>
      </c>
    </row>
    <row r="201" spans="1:2">
      <c r="A201" s="30" t="s">
        <v>964</v>
      </c>
      <c r="B201" s="18" t="s">
        <v>964</v>
      </c>
    </row>
    <row r="202" spans="1:2">
      <c r="A202" s="30" t="s">
        <v>968</v>
      </c>
      <c r="B202" s="18" t="s">
        <v>968</v>
      </c>
    </row>
    <row r="203" spans="1:2">
      <c r="A203" s="30" t="s">
        <v>972</v>
      </c>
      <c r="B203" s="71" t="s">
        <v>972</v>
      </c>
    </row>
    <row r="204" spans="1:2">
      <c r="A204" s="30" t="s">
        <v>978</v>
      </c>
      <c r="B204" s="18" t="s">
        <v>978</v>
      </c>
    </row>
    <row r="205" spans="1:2">
      <c r="A205" s="30" t="s">
        <v>983</v>
      </c>
      <c r="B205" s="71" t="s">
        <v>983</v>
      </c>
    </row>
    <row r="206" spans="1:2">
      <c r="A206" s="60" t="s">
        <v>988</v>
      </c>
      <c r="B206" s="97" t="s">
        <v>988</v>
      </c>
    </row>
    <row r="207" spans="1:2">
      <c r="A207" s="53" t="s">
        <v>993</v>
      </c>
      <c r="B207" s="78" t="s">
        <v>6108</v>
      </c>
    </row>
    <row r="208" spans="1:2">
      <c r="A208" s="30" t="s">
        <v>1000</v>
      </c>
      <c r="B208" s="71" t="s">
        <v>1000</v>
      </c>
    </row>
    <row r="209" spans="1:2">
      <c r="A209" s="40" t="s">
        <v>1004</v>
      </c>
      <c r="B209" s="71" t="s">
        <v>1004</v>
      </c>
    </row>
    <row r="210" spans="1:2">
      <c r="A210" s="48" t="str">
        <f>HYPERLINK("mailto:selyanina.vera@mail.ru","selyanina.vera@mail.ru")</f>
        <v>selyanina.vera@mail.ru</v>
      </c>
      <c r="B210" s="3" t="str">
        <f>HYPERLINK("mailto:selyanina.vera@mail.ru","selyanina.vera@mail.ru")</f>
        <v>selyanina.vera@mail.ru</v>
      </c>
    </row>
    <row r="211" spans="1:2">
      <c r="A211" s="30" t="s">
        <v>1014</v>
      </c>
      <c r="B211" s="71" t="s">
        <v>1014</v>
      </c>
    </row>
    <row r="212" spans="1:2">
      <c r="A212" s="32" t="str">
        <f>HYPERLINK("mailto:elena_zashitnoe@mail.ru","elena_zashitnoe@mail.ru")</f>
        <v>elena_zashitnoe@mail.ru</v>
      </c>
      <c r="B212" s="72" t="str">
        <f>HYPERLINK("mailto:elena_zashitnoe@mail.ru","elena_zashitnoe@mail.ru")</f>
        <v>elena_zashitnoe@mail.ru</v>
      </c>
    </row>
    <row r="213" spans="1:2" ht="22.5">
      <c r="A213" s="22" t="s">
        <v>1024</v>
      </c>
      <c r="B213" s="94" t="s">
        <v>6081</v>
      </c>
    </row>
    <row r="214" spans="1:2">
      <c r="A214" s="30" t="s">
        <v>1031</v>
      </c>
      <c r="B214" s="71" t="s">
        <v>1031</v>
      </c>
    </row>
    <row r="215" spans="1:2">
      <c r="A215" s="40" t="s">
        <v>1036</v>
      </c>
      <c r="B215" s="71" t="s">
        <v>1036</v>
      </c>
    </row>
    <row r="216" spans="1:2">
      <c r="A216" s="30" t="s">
        <v>1042</v>
      </c>
      <c r="B216" s="71" t="s">
        <v>1042</v>
      </c>
    </row>
    <row r="217" spans="1:2">
      <c r="A217" s="40" t="s">
        <v>1048</v>
      </c>
      <c r="B217" s="71" t="s">
        <v>1048</v>
      </c>
    </row>
    <row r="218" spans="1:2">
      <c r="A218" s="32" t="str">
        <f>HYPERLINK("mailto:sotnicowo@yandex.ru","sotnicowo@yandex.ru")</f>
        <v>sotnicowo@yandex.ru</v>
      </c>
      <c r="B218" s="3" t="str">
        <f>HYPERLINK("mailto:sotnicowo@yandex.ru","sotnicowo@yandex.ru")</f>
        <v>sotnicowo@yandex.ru</v>
      </c>
    </row>
    <row r="219" spans="1:2">
      <c r="A219" s="40" t="s">
        <v>1057</v>
      </c>
      <c r="B219" s="18" t="s">
        <v>1057</v>
      </c>
    </row>
    <row r="220" spans="1:2">
      <c r="A220" s="40" t="s">
        <v>1062</v>
      </c>
      <c r="B220" s="84" t="s">
        <v>6137</v>
      </c>
    </row>
    <row r="221" spans="1:2">
      <c r="A221" s="40" t="s">
        <v>1068</v>
      </c>
      <c r="B221" s="71" t="s">
        <v>1068</v>
      </c>
    </row>
    <row r="222" spans="1:2" ht="22.5">
      <c r="A222" s="18" t="s">
        <v>1075</v>
      </c>
      <c r="B222" s="71" t="s">
        <v>6043</v>
      </c>
    </row>
    <row r="223" spans="1:2">
      <c r="A223" s="18" t="s">
        <v>1081</v>
      </c>
      <c r="B223" s="71" t="s">
        <v>1081</v>
      </c>
    </row>
    <row r="224" spans="1:2">
      <c r="A224" s="40" t="s">
        <v>1087</v>
      </c>
      <c r="B224" s="71" t="s">
        <v>1087</v>
      </c>
    </row>
    <row r="225" spans="1:2" ht="22.5">
      <c r="A225" s="66" t="s">
        <v>1092</v>
      </c>
      <c r="B225" s="94" t="s">
        <v>6138</v>
      </c>
    </row>
    <row r="226" spans="1:2">
      <c r="A226" s="40" t="s">
        <v>1098</v>
      </c>
      <c r="B226" s="86" t="s">
        <v>1098</v>
      </c>
    </row>
    <row r="227" spans="1:2" ht="30">
      <c r="A227" s="40" t="s">
        <v>1104</v>
      </c>
      <c r="B227" s="36" t="s">
        <v>6142</v>
      </c>
    </row>
    <row r="228" spans="1:2" ht="22.5">
      <c r="A228" s="40" t="s">
        <v>1107</v>
      </c>
      <c r="B228" s="71" t="s">
        <v>6139</v>
      </c>
    </row>
    <row r="229" spans="1:2">
      <c r="A229" s="40" t="s">
        <v>1113</v>
      </c>
      <c r="B229" s="86" t="s">
        <v>1113</v>
      </c>
    </row>
    <row r="230" spans="1:2" ht="30">
      <c r="A230" s="42" t="str">
        <f>HYPERLINK("mailto:buzyakova@rambler.ru","buzyakova@rambler.ru")</f>
        <v>buzyakova@rambler.ru</v>
      </c>
      <c r="B230" s="106" t="s">
        <v>6143</v>
      </c>
    </row>
    <row r="231" spans="1:2">
      <c r="A231" s="40" t="s">
        <v>1120</v>
      </c>
      <c r="B231" s="86" t="s">
        <v>1120</v>
      </c>
    </row>
    <row r="232" spans="1:2">
      <c r="A232" s="40" t="s">
        <v>1124</v>
      </c>
      <c r="B232" s="71" t="s">
        <v>1124</v>
      </c>
    </row>
    <row r="233" spans="1:2">
      <c r="A233" s="5"/>
      <c r="B233" s="5"/>
    </row>
    <row r="234" spans="1:2">
      <c r="A234" s="40" t="s">
        <v>1129</v>
      </c>
      <c r="B234" s="71" t="s">
        <v>1129</v>
      </c>
    </row>
    <row r="235" spans="1:2">
      <c r="A235" s="40" t="s">
        <v>1134</v>
      </c>
      <c r="B235" s="71" t="s">
        <v>1134</v>
      </c>
    </row>
    <row r="236" spans="1:2" ht="22.5">
      <c r="A236" s="40" t="s">
        <v>1139</v>
      </c>
      <c r="B236" s="86" t="s">
        <v>6144</v>
      </c>
    </row>
    <row r="237" spans="1:2" ht="22.5">
      <c r="A237" s="40" t="s">
        <v>1145</v>
      </c>
      <c r="B237" s="71" t="s">
        <v>6140</v>
      </c>
    </row>
    <row r="238" spans="1:2">
      <c r="A238" s="18"/>
      <c r="B238" s="18"/>
    </row>
    <row r="239" spans="1:2">
      <c r="A239" s="40" t="s">
        <v>1152</v>
      </c>
      <c r="B239" s="71" t="s">
        <v>1152</v>
      </c>
    </row>
    <row r="240" spans="1:2">
      <c r="A240" s="40" t="s">
        <v>1158</v>
      </c>
      <c r="B240" s="71" t="s">
        <v>1158</v>
      </c>
    </row>
    <row r="241" spans="1:2">
      <c r="A241" s="40" t="s">
        <v>1164</v>
      </c>
      <c r="B241" s="71" t="s">
        <v>1164</v>
      </c>
    </row>
    <row r="242" spans="1:2">
      <c r="A242" s="40" t="s">
        <v>1169</v>
      </c>
      <c r="B242" s="71" t="s">
        <v>1169</v>
      </c>
    </row>
    <row r="243" spans="1:2">
      <c r="A243" s="40" t="s">
        <v>1174</v>
      </c>
      <c r="B243" s="71" t="s">
        <v>1174</v>
      </c>
    </row>
    <row r="244" spans="1:2">
      <c r="A244" s="30" t="s">
        <v>1180</v>
      </c>
      <c r="B244" s="18" t="s">
        <v>6145</v>
      </c>
    </row>
    <row r="245" spans="1:2">
      <c r="A245" s="40" t="s">
        <v>1186</v>
      </c>
      <c r="B245" s="71" t="s">
        <v>1186</v>
      </c>
    </row>
    <row r="246" spans="1:2">
      <c r="A246" s="40" t="s">
        <v>1191</v>
      </c>
      <c r="B246" s="71" t="s">
        <v>1191</v>
      </c>
    </row>
    <row r="247" spans="1:2">
      <c r="A247" s="32" t="str">
        <f>HYPERLINK("mailto:zoriniv1985@gmail.com","zoriniv1985@gmail.com")</f>
        <v>zoriniv1985@gmail.com</v>
      </c>
      <c r="B247" s="3" t="str">
        <f>HYPERLINK("mailto:zoriniv1985@gmail.com","zoriniv1985@gmail.com")</f>
        <v>zoriniv1985@gmail.com</v>
      </c>
    </row>
    <row r="248" spans="1:2">
      <c r="A248" s="42" t="str">
        <f>HYPERLINK("mailto:malinkalac@gmail.com","malinkalac@gmail.com")</f>
        <v>malinkalac@gmail.com</v>
      </c>
      <c r="B248" s="107" t="str">
        <f>HYPERLINK("mailto:malinkalac@gmail.com","malinkalac@gmail.com")</f>
        <v>malinkalac@gmail.com</v>
      </c>
    </row>
    <row r="249" spans="1:2">
      <c r="A249" s="34" t="s">
        <v>1206</v>
      </c>
      <c r="B249" s="72" t="s">
        <v>6141</v>
      </c>
    </row>
    <row r="250" spans="1:2">
      <c r="A250" s="32" t="str">
        <f>HYPERLINK("mailto:eshkovjke@gmail.com","eshkovjke@gmail.com")</f>
        <v>eshkovjke@gmail.com</v>
      </c>
      <c r="B250" s="3" t="str">
        <f>HYPERLINK("mailto:eshkovjke@gmail.com","eshkovjke@gmail.com")</f>
        <v>eshkovjke@gmail.com</v>
      </c>
    </row>
    <row r="251" spans="1:2">
      <c r="A251" s="32" t="str">
        <f>HYPERLINK("mailto:eshkovjke@gmail.com","eshkovjke@gmail.com")</f>
        <v>eshkovjke@gmail.com</v>
      </c>
      <c r="B251" s="3" t="str">
        <f>HYPERLINK("mailto:eshkovjke@gmail.com","eshkovjke@gmail.com")</f>
        <v>eshkovjke@gmail.com</v>
      </c>
    </row>
    <row r="252" spans="1:2">
      <c r="A252" s="54" t="s">
        <v>1212</v>
      </c>
      <c r="B252" s="89" t="s">
        <v>1212</v>
      </c>
    </row>
    <row r="253" spans="1:2">
      <c r="A253" s="54" t="s">
        <v>1212</v>
      </c>
      <c r="B253" s="89" t="s">
        <v>1212</v>
      </c>
    </row>
    <row r="254" spans="1:2">
      <c r="A254" s="34" t="s">
        <v>1216</v>
      </c>
      <c r="B254" s="72" t="s">
        <v>1216</v>
      </c>
    </row>
    <row r="255" spans="1:2" ht="22.5">
      <c r="A255" s="34" t="s">
        <v>1219</v>
      </c>
      <c r="B255" s="3" t="s">
        <v>6146</v>
      </c>
    </row>
    <row r="256" spans="1:2">
      <c r="A256" s="34" t="s">
        <v>1222</v>
      </c>
      <c r="B256" s="72" t="s">
        <v>1222</v>
      </c>
    </row>
    <row r="257" spans="1:2">
      <c r="A257" s="41" t="s">
        <v>1228</v>
      </c>
      <c r="B257" s="107" t="s">
        <v>1228</v>
      </c>
    </row>
    <row r="258" spans="1:2">
      <c r="A258" s="41" t="s">
        <v>1234</v>
      </c>
      <c r="B258" s="107" t="s">
        <v>1234</v>
      </c>
    </row>
    <row r="259" spans="1:2">
      <c r="A259" s="41" t="s">
        <v>1239</v>
      </c>
      <c r="B259" s="72" t="s">
        <v>1239</v>
      </c>
    </row>
    <row r="260" spans="1:2">
      <c r="A260" s="34" t="s">
        <v>1241</v>
      </c>
      <c r="B260" s="3" t="s">
        <v>1241</v>
      </c>
    </row>
    <row r="261" spans="1:2">
      <c r="A261" s="41" t="s">
        <v>1245</v>
      </c>
      <c r="B261" s="72" t="s">
        <v>1245</v>
      </c>
    </row>
    <row r="262" spans="1:2">
      <c r="A262" s="31" t="s">
        <v>1250</v>
      </c>
      <c r="B262" s="83" t="s">
        <v>1250</v>
      </c>
    </row>
    <row r="263" spans="1:2">
      <c r="A263" s="30" t="s">
        <v>1256</v>
      </c>
      <c r="B263" s="71" t="s">
        <v>1256</v>
      </c>
    </row>
    <row r="264" spans="1:2">
      <c r="A264" s="40" t="s">
        <v>1261</v>
      </c>
      <c r="B264" s="71" t="s">
        <v>1261</v>
      </c>
    </row>
    <row r="265" spans="1:2">
      <c r="A265" s="5"/>
      <c r="B265" s="5"/>
    </row>
    <row r="266" spans="1:2">
      <c r="A266" s="5"/>
      <c r="B266" s="5"/>
    </row>
    <row r="267" spans="1:2">
      <c r="A267" s="5"/>
      <c r="B267" s="5"/>
    </row>
    <row r="268" spans="1:2" ht="22.5">
      <c r="A268" s="30" t="s">
        <v>1270</v>
      </c>
      <c r="B268" s="18" t="s">
        <v>6147</v>
      </c>
    </row>
    <row r="269" spans="1:2">
      <c r="A269" s="40" t="s">
        <v>1277</v>
      </c>
      <c r="B269" s="75" t="s">
        <v>1277</v>
      </c>
    </row>
    <row r="270" spans="1:2">
      <c r="A270" s="29" t="s">
        <v>1281</v>
      </c>
      <c r="B270" s="18" t="s">
        <v>1281</v>
      </c>
    </row>
    <row r="271" spans="1:2">
      <c r="A271" s="67" t="s">
        <v>1286</v>
      </c>
      <c r="B271" s="3" t="s">
        <v>1286</v>
      </c>
    </row>
    <row r="272" spans="1:2">
      <c r="A272" s="53" t="s">
        <v>1292</v>
      </c>
      <c r="B272" s="21" t="s">
        <v>1292</v>
      </c>
    </row>
    <row r="273" spans="1:2" ht="22.5">
      <c r="A273" s="51" t="s">
        <v>1297</v>
      </c>
      <c r="B273" s="108" t="s">
        <v>6148</v>
      </c>
    </row>
    <row r="274" spans="1:2">
      <c r="A274" s="30" t="s">
        <v>1303</v>
      </c>
      <c r="B274" s="18" t="s">
        <v>1303</v>
      </c>
    </row>
    <row r="275" spans="1:2">
      <c r="A275" s="40" t="s">
        <v>1307</v>
      </c>
      <c r="B275" s="71" t="s">
        <v>1307</v>
      </c>
    </row>
    <row r="276" spans="1:2">
      <c r="A276" s="117" t="s">
        <v>6166</v>
      </c>
      <c r="B276" s="3" t="str">
        <f>HYPERLINK("mailto:helenstyle32@gmail.com","helenstyle32@gmail.com,")</f>
        <v>helenstyle32@gmail.com,</v>
      </c>
    </row>
    <row r="277" spans="1:2">
      <c r="A277" s="30" t="s">
        <v>1318</v>
      </c>
      <c r="B277" s="71" t="s">
        <v>1318</v>
      </c>
    </row>
    <row r="278" spans="1:2" ht="22.5">
      <c r="A278" s="30" t="s">
        <v>1324</v>
      </c>
      <c r="B278" s="18" t="s">
        <v>6150</v>
      </c>
    </row>
    <row r="279" spans="1:2">
      <c r="A279" s="40" t="s">
        <v>1330</v>
      </c>
      <c r="B279" s="71" t="s">
        <v>1330</v>
      </c>
    </row>
    <row r="280" spans="1:2">
      <c r="A280" s="32" t="str">
        <f>HYPERLINK("mailto:orud.sch@gmail.com","orud.sch@gmail.com")</f>
        <v>orud.sch@gmail.com</v>
      </c>
      <c r="B280" s="3" t="str">
        <f>HYPERLINK("mailto:orud.sch@gmail.com","orud.sch@gmail.com")</f>
        <v>orud.sch@gmail.com</v>
      </c>
    </row>
    <row r="281" spans="1:2">
      <c r="A281" s="65" t="s">
        <v>1330</v>
      </c>
      <c r="B281" s="119" t="s">
        <v>1330</v>
      </c>
    </row>
    <row r="282" spans="1:2">
      <c r="A282" s="40" t="s">
        <v>1339</v>
      </c>
      <c r="B282" s="71" t="s">
        <v>1339</v>
      </c>
    </row>
    <row r="283" spans="1:2">
      <c r="A283" s="30" t="s">
        <v>1344</v>
      </c>
      <c r="B283" s="18" t="s">
        <v>1344</v>
      </c>
    </row>
    <row r="284" spans="1:2">
      <c r="A284" s="29" t="s">
        <v>1347</v>
      </c>
      <c r="B284" s="26" t="s">
        <v>1347</v>
      </c>
    </row>
    <row r="285" spans="1:2">
      <c r="A285" s="18" t="s">
        <v>1351</v>
      </c>
      <c r="B285" s="71" t="s">
        <v>6149</v>
      </c>
    </row>
    <row r="286" spans="1:2">
      <c r="A286" s="5"/>
      <c r="B286" s="5"/>
    </row>
    <row r="287" spans="1:2">
      <c r="A287" s="5"/>
      <c r="B287" s="5"/>
    </row>
    <row r="288" spans="1:2">
      <c r="A288" s="29" t="s">
        <v>1356</v>
      </c>
      <c r="B288" s="26" t="s">
        <v>1356</v>
      </c>
    </row>
    <row r="289" spans="1:2">
      <c r="A289" s="40" t="s">
        <v>1360</v>
      </c>
      <c r="B289" s="71" t="s">
        <v>1360</v>
      </c>
    </row>
    <row r="290" spans="1:2">
      <c r="A290" s="51" t="s">
        <v>1366</v>
      </c>
      <c r="B290" s="78" t="s">
        <v>1366</v>
      </c>
    </row>
    <row r="291" spans="1:2">
      <c r="A291" s="40" t="s">
        <v>1372</v>
      </c>
      <c r="B291" s="84" t="s">
        <v>6082</v>
      </c>
    </row>
    <row r="292" spans="1:2">
      <c r="A292" s="40" t="s">
        <v>1378</v>
      </c>
      <c r="B292" s="71" t="s">
        <v>1378</v>
      </c>
    </row>
    <row r="293" spans="1:2">
      <c r="A293" s="30" t="s">
        <v>1384</v>
      </c>
      <c r="B293" s="18" t="s">
        <v>1384</v>
      </c>
    </row>
    <row r="294" spans="1:2">
      <c r="A294" s="30" t="s">
        <v>1389</v>
      </c>
      <c r="B294" s="71" t="s">
        <v>1389</v>
      </c>
    </row>
    <row r="295" spans="1:2">
      <c r="A295" s="30" t="s">
        <v>1394</v>
      </c>
      <c r="B295" s="71" t="s">
        <v>1394</v>
      </c>
    </row>
    <row r="296" spans="1:2">
      <c r="A296" s="18" t="s">
        <v>1401</v>
      </c>
      <c r="B296" s="71" t="s">
        <v>1401</v>
      </c>
    </row>
    <row r="297" spans="1:2">
      <c r="A297" s="18" t="s">
        <v>1406</v>
      </c>
      <c r="B297" s="18" t="s">
        <v>6083</v>
      </c>
    </row>
    <row r="298" spans="1:2">
      <c r="A298" s="18" t="s">
        <v>1411</v>
      </c>
      <c r="B298" s="18" t="s">
        <v>1411</v>
      </c>
    </row>
    <row r="299" spans="1:2">
      <c r="A299" s="18" t="s">
        <v>1416</v>
      </c>
      <c r="B299" s="18" t="s">
        <v>1416</v>
      </c>
    </row>
    <row r="300" spans="1:2" ht="22.5">
      <c r="A300" s="16" t="s">
        <v>1422</v>
      </c>
      <c r="B300" s="16" t="s">
        <v>6049</v>
      </c>
    </row>
    <row r="301" spans="1:2">
      <c r="A301" s="18" t="s">
        <v>1426</v>
      </c>
      <c r="B301" s="18" t="s">
        <v>1426</v>
      </c>
    </row>
    <row r="302" spans="1:2">
      <c r="A302" s="18" t="s">
        <v>1432</v>
      </c>
      <c r="B302" s="18" t="s">
        <v>1432</v>
      </c>
    </row>
    <row r="303" spans="1:2" ht="22.5">
      <c r="A303" s="18" t="s">
        <v>1436</v>
      </c>
      <c r="B303" s="71" t="s">
        <v>6048</v>
      </c>
    </row>
    <row r="304" spans="1:2" ht="22.5">
      <c r="A304" s="18" t="s">
        <v>1443</v>
      </c>
      <c r="B304" s="18" t="s">
        <v>6084</v>
      </c>
    </row>
    <row r="305" spans="1:2">
      <c r="A305" s="18" t="s">
        <v>1448</v>
      </c>
      <c r="B305" s="71" t="s">
        <v>1448</v>
      </c>
    </row>
    <row r="306" spans="1:2">
      <c r="A306" s="18" t="s">
        <v>1452</v>
      </c>
      <c r="B306" s="71" t="s">
        <v>1452</v>
      </c>
    </row>
    <row r="307" spans="1:2">
      <c r="A307" s="18" t="s">
        <v>1457</v>
      </c>
      <c r="B307" s="71" t="s">
        <v>1457</v>
      </c>
    </row>
    <row r="308" spans="1:2">
      <c r="A308" s="18" t="s">
        <v>1462</v>
      </c>
      <c r="B308" s="71" t="s">
        <v>1462</v>
      </c>
    </row>
    <row r="309" spans="1:2">
      <c r="A309" s="18" t="s">
        <v>1466</v>
      </c>
      <c r="B309" s="18" t="s">
        <v>1466</v>
      </c>
    </row>
    <row r="310" spans="1:2">
      <c r="A310" s="18" t="s">
        <v>1470</v>
      </c>
      <c r="B310" s="18" t="s">
        <v>1470</v>
      </c>
    </row>
    <row r="311" spans="1:2">
      <c r="A311" s="18" t="s">
        <v>1475</v>
      </c>
      <c r="B311" s="71" t="s">
        <v>1475</v>
      </c>
    </row>
    <row r="312" spans="1:2">
      <c r="A312" s="18" t="s">
        <v>1479</v>
      </c>
      <c r="B312" s="71" t="s">
        <v>1479</v>
      </c>
    </row>
    <row r="313" spans="1:2">
      <c r="A313" s="18" t="s">
        <v>1483</v>
      </c>
      <c r="B313" s="71" t="s">
        <v>1483</v>
      </c>
    </row>
    <row r="314" spans="1:2">
      <c r="A314" s="18" t="s">
        <v>1488</v>
      </c>
      <c r="B314" s="71" t="s">
        <v>1488</v>
      </c>
    </row>
    <row r="315" spans="1:2">
      <c r="A315" s="18" t="s">
        <v>1492</v>
      </c>
      <c r="B315" s="71" t="s">
        <v>1492</v>
      </c>
    </row>
    <row r="316" spans="1:2">
      <c r="A316" s="18" t="s">
        <v>1496</v>
      </c>
      <c r="B316" s="71" t="s">
        <v>1496</v>
      </c>
    </row>
    <row r="317" spans="1:2">
      <c r="A317" s="18" t="s">
        <v>1500</v>
      </c>
      <c r="B317" s="71" t="s">
        <v>1500</v>
      </c>
    </row>
    <row r="318" spans="1:2">
      <c r="A318" s="18" t="s">
        <v>1505</v>
      </c>
      <c r="B318" s="18" t="s">
        <v>1505</v>
      </c>
    </row>
    <row r="319" spans="1:2">
      <c r="A319" s="18" t="s">
        <v>1509</v>
      </c>
      <c r="B319" s="71" t="s">
        <v>1509</v>
      </c>
    </row>
    <row r="320" spans="1:2">
      <c r="A320" s="18" t="s">
        <v>1488</v>
      </c>
      <c r="B320" s="18" t="s">
        <v>1488</v>
      </c>
    </row>
    <row r="321" spans="1:2">
      <c r="A321" s="18" t="s">
        <v>1513</v>
      </c>
      <c r="B321" s="18" t="s">
        <v>1513</v>
      </c>
    </row>
    <row r="322" spans="1:2">
      <c r="A322" s="4" t="str">
        <f>HYPERLINK("mailto:demyansk_sec_sch@mail.ru","demyansk_sec_sch@mail.ru ")</f>
        <v xml:space="preserve">demyansk_sec_sch@mail.ru </v>
      </c>
      <c r="B322" s="3" t="str">
        <f>HYPERLINK("mailto:demyansk_sec_sch@mail.ru","demyansk_sec_sch@mail.ru ")</f>
        <v xml:space="preserve">demyansk_sec_sch@mail.ru </v>
      </c>
    </row>
    <row r="323" spans="1:2">
      <c r="A323" s="4" t="str">
        <f>HYPERLINK("mailto:lavrovo_2005@mail.ru","lavrovo_2005@mail.ru")</f>
        <v>lavrovo_2005@mail.ru</v>
      </c>
      <c r="B323" s="72" t="str">
        <f>HYPERLINK("mailto:lavrovo_2005@mail.ru","lavrovo_2005@mail.ru")</f>
        <v>lavrovo_2005@mail.ru</v>
      </c>
    </row>
    <row r="324" spans="1:2">
      <c r="A324" s="4" t="str">
        <f>HYPERLINK("mailto:lychkovoschool2016@yandex.ru","lychkovoschool2016@yandex.ru ")</f>
        <v xml:space="preserve">lychkovoschool2016@yandex.ru </v>
      </c>
      <c r="B324" s="3" t="str">
        <f>HYPERLINK("mailto:lychkovoschool2016@yandex.ru","lychkovoschool2016@yandex.ru ")</f>
        <v xml:space="preserve">lychkovoschool2016@yandex.ru </v>
      </c>
    </row>
    <row r="325" spans="1:2">
      <c r="A325" s="4" t="str">
        <f>HYPERLINK("mailto:yamnik@yandex.ru","yamnik@yandex.ru")</f>
        <v>yamnik@yandex.ru</v>
      </c>
      <c r="B325" s="72" t="str">
        <f>HYPERLINK("mailto:yamnik@yandex.ru","yamnik@yandex.ru")</f>
        <v>yamnik@yandex.ru</v>
      </c>
    </row>
    <row r="326" spans="1:2">
      <c r="A326" s="18" t="s">
        <v>1531</v>
      </c>
      <c r="B326" s="18" t="s">
        <v>1531</v>
      </c>
    </row>
    <row r="327" spans="1:2">
      <c r="A327" s="18" t="s">
        <v>1537</v>
      </c>
      <c r="B327" s="18" t="s">
        <v>1537</v>
      </c>
    </row>
    <row r="328" spans="1:2">
      <c r="A328" s="18" t="s">
        <v>1542</v>
      </c>
      <c r="B328" s="73" t="s">
        <v>1542</v>
      </c>
    </row>
    <row r="329" spans="1:2">
      <c r="A329" s="4" t="str">
        <f>HYPERLINK("mailto:zanina1976@gmail.com","zanina1976@gmail.com")</f>
        <v>zanina1976@gmail.com</v>
      </c>
      <c r="B329" s="3" t="str">
        <f>HYPERLINK("mailto:zanina1976@gmail.com","zanina1976@gmail.com")</f>
        <v>zanina1976@gmail.com</v>
      </c>
    </row>
    <row r="330" spans="1:2">
      <c r="A330" s="4" t="str">
        <f>HYPERLINK("mailto:zubovka_tat@mail.ru","zubovka_tat@mail.ru")</f>
        <v>zubovka_tat@mail.ru</v>
      </c>
      <c r="B330" s="3" t="str">
        <f>HYPERLINK("mailto:zubovka_tat@mail.ru","zubovka_tat@mail.ru")</f>
        <v>zubovka_tat@mail.ru</v>
      </c>
    </row>
    <row r="331" spans="1:2">
      <c r="A331" s="3" t="s">
        <v>1556</v>
      </c>
      <c r="B331" s="72" t="s">
        <v>1556</v>
      </c>
    </row>
    <row r="332" spans="1:2">
      <c r="A332" s="3" t="s">
        <v>1562</v>
      </c>
      <c r="B332" s="3" t="s">
        <v>1562</v>
      </c>
    </row>
    <row r="333" spans="1:2">
      <c r="A333" s="3" t="s">
        <v>1567</v>
      </c>
      <c r="B333" s="72" t="s">
        <v>1567</v>
      </c>
    </row>
    <row r="334" spans="1:2">
      <c r="A334" s="18" t="s">
        <v>1573</v>
      </c>
      <c r="B334" s="18" t="s">
        <v>1573</v>
      </c>
    </row>
    <row r="335" spans="1:2">
      <c r="A335" s="18" t="s">
        <v>1578</v>
      </c>
      <c r="B335" s="71" t="s">
        <v>1578</v>
      </c>
    </row>
    <row r="336" spans="1:2">
      <c r="A336" s="18" t="s">
        <v>1582</v>
      </c>
      <c r="B336" s="71" t="s">
        <v>1582</v>
      </c>
    </row>
    <row r="337" spans="1:2">
      <c r="A337" s="18" t="s">
        <v>1587</v>
      </c>
      <c r="B337" s="18" t="s">
        <v>1587</v>
      </c>
    </row>
    <row r="338" spans="1:2">
      <c r="A338" s="5"/>
      <c r="B338" s="5"/>
    </row>
    <row r="339" spans="1:2">
      <c r="A339" s="18" t="s">
        <v>1594</v>
      </c>
      <c r="B339" s="71" t="s">
        <v>1594</v>
      </c>
    </row>
    <row r="340" spans="1:2">
      <c r="A340" s="18" t="s">
        <v>1598</v>
      </c>
      <c r="B340" s="71" t="s">
        <v>1598</v>
      </c>
    </row>
    <row r="341" spans="1:2">
      <c r="A341" s="40" t="s">
        <v>1605</v>
      </c>
      <c r="B341" s="18" t="s">
        <v>1605</v>
      </c>
    </row>
    <row r="342" spans="1:2">
      <c r="A342" s="5"/>
      <c r="B342" s="5"/>
    </row>
    <row r="343" spans="1:2">
      <c r="A343" s="5"/>
      <c r="B343" s="5"/>
    </row>
    <row r="344" spans="1:2">
      <c r="A344" s="40" t="s">
        <v>1613</v>
      </c>
      <c r="B344" s="71" t="s">
        <v>1613</v>
      </c>
    </row>
    <row r="345" spans="1:2">
      <c r="A345" s="30" t="s">
        <v>1617</v>
      </c>
      <c r="B345" s="18" t="s">
        <v>1617</v>
      </c>
    </row>
    <row r="346" spans="1:2">
      <c r="A346" s="30" t="s">
        <v>1623</v>
      </c>
      <c r="B346" s="71" t="s">
        <v>1623</v>
      </c>
    </row>
    <row r="347" spans="1:2">
      <c r="A347" s="30" t="s">
        <v>1628</v>
      </c>
      <c r="B347" s="18" t="s">
        <v>1628</v>
      </c>
    </row>
    <row r="348" spans="1:2">
      <c r="A348" s="5"/>
      <c r="B348" s="5"/>
    </row>
    <row r="349" spans="1:2">
      <c r="A349" s="40" t="s">
        <v>1633</v>
      </c>
      <c r="B349" s="71" t="s">
        <v>1633</v>
      </c>
    </row>
    <row r="350" spans="1:2">
      <c r="A350" s="40" t="s">
        <v>1639</v>
      </c>
      <c r="B350" s="18" t="s">
        <v>1639</v>
      </c>
    </row>
    <row r="351" spans="1:2">
      <c r="A351" s="40" t="s">
        <v>1644</v>
      </c>
      <c r="B351" s="71" t="s">
        <v>1644</v>
      </c>
    </row>
    <row r="352" spans="1:2">
      <c r="A352" s="30" t="s">
        <v>1648</v>
      </c>
      <c r="B352" s="71" t="s">
        <v>1648</v>
      </c>
    </row>
    <row r="353" spans="1:2">
      <c r="A353" s="30" t="s">
        <v>1652</v>
      </c>
      <c r="B353" s="71" t="s">
        <v>1652</v>
      </c>
    </row>
    <row r="354" spans="1:2">
      <c r="A354" s="29" t="s">
        <v>1654</v>
      </c>
      <c r="B354" s="18" t="s">
        <v>1654</v>
      </c>
    </row>
    <row r="355" spans="1:2" ht="22.5">
      <c r="A355" s="45" t="s">
        <v>5762</v>
      </c>
      <c r="B355" s="18" t="s">
        <v>6051</v>
      </c>
    </row>
    <row r="356" spans="1:2">
      <c r="A356" s="30" t="s">
        <v>1664</v>
      </c>
      <c r="B356" s="18" t="s">
        <v>1664</v>
      </c>
    </row>
    <row r="357" spans="1:2">
      <c r="A357" s="5"/>
      <c r="B357" s="5"/>
    </row>
    <row r="358" spans="1:2">
      <c r="A358" s="40" t="s">
        <v>1669</v>
      </c>
      <c r="B358" s="75" t="s">
        <v>6050</v>
      </c>
    </row>
    <row r="359" spans="1:2" ht="22.5">
      <c r="A359" s="29" t="s">
        <v>1673</v>
      </c>
      <c r="B359" s="75" t="s">
        <v>6054</v>
      </c>
    </row>
    <row r="360" spans="1:2">
      <c r="A360" s="30" t="s">
        <v>1676</v>
      </c>
      <c r="B360" s="18" t="s">
        <v>1676</v>
      </c>
    </row>
    <row r="361" spans="1:2">
      <c r="A361" s="30" t="s">
        <v>1682</v>
      </c>
      <c r="B361" s="71" t="s">
        <v>1682</v>
      </c>
    </row>
    <row r="362" spans="1:2">
      <c r="A362" s="30" t="s">
        <v>1688</v>
      </c>
      <c r="B362" s="71" t="s">
        <v>1688</v>
      </c>
    </row>
    <row r="363" spans="1:2">
      <c r="A363" s="45" t="s">
        <v>5763</v>
      </c>
      <c r="B363" s="71" t="s">
        <v>6052</v>
      </c>
    </row>
    <row r="364" spans="1:2">
      <c r="A364" s="30" t="s">
        <v>1695</v>
      </c>
      <c r="B364" s="18" t="s">
        <v>1695</v>
      </c>
    </row>
    <row r="365" spans="1:2">
      <c r="A365" s="29" t="s">
        <v>1697</v>
      </c>
      <c r="B365" s="18" t="s">
        <v>1697</v>
      </c>
    </row>
    <row r="366" spans="1:2">
      <c r="A366" s="5"/>
      <c r="B366" s="5"/>
    </row>
    <row r="367" spans="1:2">
      <c r="A367" s="40" t="s">
        <v>1699</v>
      </c>
      <c r="B367" s="18" t="s">
        <v>1699</v>
      </c>
    </row>
    <row r="368" spans="1:2">
      <c r="A368" s="30" t="s">
        <v>1704</v>
      </c>
      <c r="B368" s="71" t="s">
        <v>1704</v>
      </c>
    </row>
    <row r="369" spans="1:2">
      <c r="A369" s="30" t="s">
        <v>1709</v>
      </c>
      <c r="B369" s="71" t="s">
        <v>1709</v>
      </c>
    </row>
    <row r="370" spans="1:2">
      <c r="A370" s="40" t="s">
        <v>1715</v>
      </c>
      <c r="B370" s="71" t="s">
        <v>1715</v>
      </c>
    </row>
    <row r="371" spans="1:2">
      <c r="A371" s="40" t="s">
        <v>1720</v>
      </c>
      <c r="B371" s="71" t="s">
        <v>1720</v>
      </c>
    </row>
    <row r="372" spans="1:2" ht="22.5">
      <c r="A372" s="40" t="s">
        <v>1726</v>
      </c>
      <c r="B372" s="71" t="s">
        <v>6053</v>
      </c>
    </row>
    <row r="373" spans="1:2">
      <c r="A373" s="30" t="s">
        <v>1732</v>
      </c>
      <c r="B373" s="18" t="s">
        <v>1732</v>
      </c>
    </row>
    <row r="374" spans="1:2">
      <c r="A374" s="44" t="s">
        <v>5765</v>
      </c>
      <c r="B374" s="81" t="s">
        <v>6055</v>
      </c>
    </row>
    <row r="375" spans="1:2">
      <c r="A375" s="40" t="s">
        <v>1742</v>
      </c>
      <c r="B375" s="71" t="s">
        <v>1742</v>
      </c>
    </row>
    <row r="376" spans="1:2">
      <c r="A376" s="18"/>
      <c r="B376" s="18"/>
    </row>
    <row r="377" spans="1:2">
      <c r="A377" s="5"/>
      <c r="B377" s="5"/>
    </row>
    <row r="378" spans="1:2">
      <c r="A378" s="5"/>
      <c r="B378" s="5"/>
    </row>
    <row r="379" spans="1:2">
      <c r="A379" s="30" t="s">
        <v>1750</v>
      </c>
      <c r="B379" s="71" t="s">
        <v>1750</v>
      </c>
    </row>
    <row r="380" spans="1:2">
      <c r="A380" s="30" t="s">
        <v>1755</v>
      </c>
      <c r="B380" s="71" t="s">
        <v>1755</v>
      </c>
    </row>
    <row r="381" spans="1:2">
      <c r="A381" s="46" t="s">
        <v>1761</v>
      </c>
      <c r="B381" s="18" t="s">
        <v>1761</v>
      </c>
    </row>
    <row r="382" spans="1:2">
      <c r="A382" s="40" t="s">
        <v>1761</v>
      </c>
      <c r="B382" s="18" t="s">
        <v>1761</v>
      </c>
    </row>
    <row r="383" spans="1:2">
      <c r="A383" s="40" t="s">
        <v>1770</v>
      </c>
      <c r="B383" s="71" t="s">
        <v>1770</v>
      </c>
    </row>
    <row r="384" spans="1:2">
      <c r="A384" s="40" t="s">
        <v>1775</v>
      </c>
      <c r="B384" s="18" t="s">
        <v>1775</v>
      </c>
    </row>
    <row r="385" spans="1:2">
      <c r="A385" s="18" t="s">
        <v>1782</v>
      </c>
      <c r="B385" s="71" t="s">
        <v>1782</v>
      </c>
    </row>
    <row r="386" spans="1:2">
      <c r="A386" s="18" t="s">
        <v>1787</v>
      </c>
      <c r="B386" s="71" t="s">
        <v>1787</v>
      </c>
    </row>
    <row r="387" spans="1:2">
      <c r="A387" s="4" t="str">
        <f>HYPERLINK("mailto:zavuch_nsk@mail.ru","zavuch_nsk@mail.ru")</f>
        <v>zavuch_nsk@mail.ru</v>
      </c>
      <c r="B387" s="72" t="str">
        <f>HYPERLINK("mailto:zavuch_nsk@mail.ru","zavuch_nsk@mail.ru")</f>
        <v>zavuch_nsk@mail.ru</v>
      </c>
    </row>
    <row r="388" spans="1:2">
      <c r="A388" s="18" t="s">
        <v>1799</v>
      </c>
      <c r="B388" s="18" t="s">
        <v>1799</v>
      </c>
    </row>
    <row r="389" spans="1:2">
      <c r="A389" s="18" t="s">
        <v>1804</v>
      </c>
      <c r="B389" s="18" t="s">
        <v>1804</v>
      </c>
    </row>
    <row r="390" spans="1:2">
      <c r="A390" s="40" t="s">
        <v>1810</v>
      </c>
      <c r="B390" s="73" t="s">
        <v>1810</v>
      </c>
    </row>
    <row r="391" spans="1:2">
      <c r="A391" s="40" t="s">
        <v>1816</v>
      </c>
      <c r="B391" s="71" t="s">
        <v>1816</v>
      </c>
    </row>
    <row r="392" spans="1:2">
      <c r="A392" s="30" t="s">
        <v>1820</v>
      </c>
      <c r="B392" s="18" t="s">
        <v>1820</v>
      </c>
    </row>
    <row r="393" spans="1:2">
      <c r="A393" s="40" t="s">
        <v>1825</v>
      </c>
      <c r="B393" s="71" t="s">
        <v>1825</v>
      </c>
    </row>
    <row r="394" spans="1:2">
      <c r="A394" s="40" t="s">
        <v>1829</v>
      </c>
      <c r="B394" s="18" t="s">
        <v>1829</v>
      </c>
    </row>
    <row r="395" spans="1:2">
      <c r="A395" s="40" t="s">
        <v>1833</v>
      </c>
      <c r="B395" s="71" t="s">
        <v>1833</v>
      </c>
    </row>
    <row r="396" spans="1:2" ht="45">
      <c r="A396" s="40" t="s">
        <v>1838</v>
      </c>
      <c r="B396" s="71" t="s">
        <v>6113</v>
      </c>
    </row>
    <row r="397" spans="1:2">
      <c r="A397" s="18" t="s">
        <v>1844</v>
      </c>
      <c r="B397" s="18" t="s">
        <v>1844</v>
      </c>
    </row>
    <row r="398" spans="1:2">
      <c r="A398" s="18" t="s">
        <v>1849</v>
      </c>
      <c r="B398" s="71" t="s">
        <v>1849</v>
      </c>
    </row>
    <row r="399" spans="1:2">
      <c r="A399" s="18" t="s">
        <v>1853</v>
      </c>
      <c r="B399" s="71" t="s">
        <v>1853</v>
      </c>
    </row>
    <row r="400" spans="1:2">
      <c r="A400" s="18" t="s">
        <v>1859</v>
      </c>
      <c r="B400" s="18" t="s">
        <v>1859</v>
      </c>
    </row>
    <row r="401" spans="1:2">
      <c r="A401" s="18" t="s">
        <v>1865</v>
      </c>
      <c r="B401" s="18" t="s">
        <v>1865</v>
      </c>
    </row>
    <row r="402" spans="1:2">
      <c r="A402" s="18" t="s">
        <v>1870</v>
      </c>
      <c r="B402" s="18" t="s">
        <v>1870</v>
      </c>
    </row>
    <row r="403" spans="1:2">
      <c r="A403" s="18" t="s">
        <v>1876</v>
      </c>
      <c r="B403" s="18" t="s">
        <v>1876</v>
      </c>
    </row>
    <row r="404" spans="1:2">
      <c r="A404" s="18" t="s">
        <v>1882</v>
      </c>
      <c r="B404" s="18" t="s">
        <v>1882</v>
      </c>
    </row>
    <row r="405" spans="1:2">
      <c r="A405" s="18" t="s">
        <v>1887</v>
      </c>
      <c r="B405" s="18" t="s">
        <v>1887</v>
      </c>
    </row>
    <row r="406" spans="1:2">
      <c r="A406" s="18" t="s">
        <v>1892</v>
      </c>
      <c r="B406" s="71" t="s">
        <v>1892</v>
      </c>
    </row>
    <row r="407" spans="1:2">
      <c r="A407" s="18" t="s">
        <v>1897</v>
      </c>
      <c r="B407" s="71" t="s">
        <v>1897</v>
      </c>
    </row>
    <row r="408" spans="1:2">
      <c r="A408" s="18" t="s">
        <v>1903</v>
      </c>
      <c r="B408" s="18" t="s">
        <v>1903</v>
      </c>
    </row>
    <row r="409" spans="1:2">
      <c r="A409" s="18" t="s">
        <v>1908</v>
      </c>
      <c r="B409" s="18" t="s">
        <v>1908</v>
      </c>
    </row>
    <row r="410" spans="1:2">
      <c r="A410" s="18" t="s">
        <v>1913</v>
      </c>
      <c r="B410" s="71" t="s">
        <v>1913</v>
      </c>
    </row>
    <row r="411" spans="1:2">
      <c r="A411" s="18" t="s">
        <v>1918</v>
      </c>
      <c r="B411" s="18" t="s">
        <v>1918</v>
      </c>
    </row>
    <row r="412" spans="1:2">
      <c r="A412" s="18" t="s">
        <v>1923</v>
      </c>
      <c r="B412" s="18" t="s">
        <v>1923</v>
      </c>
    </row>
    <row r="413" spans="1:2">
      <c r="A413" s="18" t="s">
        <v>1927</v>
      </c>
      <c r="B413" s="18" t="s">
        <v>1927</v>
      </c>
    </row>
    <row r="414" spans="1:2">
      <c r="A414" s="18" t="s">
        <v>1932</v>
      </c>
      <c r="B414" s="18" t="s">
        <v>1932</v>
      </c>
    </row>
    <row r="415" spans="1:2">
      <c r="A415" s="18" t="s">
        <v>1937</v>
      </c>
      <c r="B415" s="18" t="s">
        <v>1937</v>
      </c>
    </row>
    <row r="416" spans="1:2">
      <c r="A416" s="18" t="s">
        <v>1942</v>
      </c>
      <c r="B416" s="18" t="s">
        <v>1942</v>
      </c>
    </row>
    <row r="417" spans="1:2">
      <c r="A417" s="18" t="s">
        <v>1947</v>
      </c>
      <c r="B417" s="18" t="s">
        <v>1947</v>
      </c>
    </row>
    <row r="418" spans="1:2">
      <c r="A418" s="18" t="s">
        <v>1952</v>
      </c>
      <c r="B418" s="18" t="s">
        <v>1952</v>
      </c>
    </row>
    <row r="419" spans="1:2">
      <c r="A419" s="18" t="s">
        <v>1957</v>
      </c>
      <c r="B419" s="18" t="s">
        <v>1957</v>
      </c>
    </row>
    <row r="420" spans="1:2">
      <c r="A420" s="18" t="s">
        <v>1957</v>
      </c>
      <c r="B420" s="18" t="s">
        <v>1957</v>
      </c>
    </row>
    <row r="421" spans="1:2">
      <c r="A421" s="18" t="s">
        <v>1957</v>
      </c>
      <c r="B421" s="18" t="s">
        <v>1957</v>
      </c>
    </row>
    <row r="422" spans="1:2">
      <c r="A422" s="18" t="s">
        <v>1970</v>
      </c>
      <c r="B422" s="18" t="s">
        <v>1970</v>
      </c>
    </row>
    <row r="423" spans="1:2">
      <c r="A423" s="30" t="s">
        <v>1973</v>
      </c>
      <c r="B423" s="76" t="s">
        <v>1973</v>
      </c>
    </row>
    <row r="424" spans="1:2">
      <c r="A424" s="18" t="s">
        <v>1977</v>
      </c>
      <c r="B424" s="71" t="s">
        <v>1977</v>
      </c>
    </row>
    <row r="425" spans="1:2">
      <c r="A425" s="18" t="s">
        <v>1983</v>
      </c>
      <c r="B425" s="18" t="s">
        <v>1983</v>
      </c>
    </row>
    <row r="426" spans="1:2">
      <c r="A426" s="18" t="s">
        <v>1983</v>
      </c>
      <c r="B426" s="18" t="s">
        <v>1983</v>
      </c>
    </row>
    <row r="427" spans="1:2" ht="22.5">
      <c r="A427" s="18" t="s">
        <v>1990</v>
      </c>
      <c r="B427" s="18" t="s">
        <v>6058</v>
      </c>
    </row>
    <row r="428" spans="1:2">
      <c r="A428" s="18" t="s">
        <v>1995</v>
      </c>
      <c r="B428" s="71" t="s">
        <v>1995</v>
      </c>
    </row>
    <row r="429" spans="1:2">
      <c r="A429" s="18" t="s">
        <v>2001</v>
      </c>
      <c r="B429" s="71" t="s">
        <v>2001</v>
      </c>
    </row>
    <row r="430" spans="1:2">
      <c r="A430" s="18" t="s">
        <v>2006</v>
      </c>
      <c r="B430" s="18" t="s">
        <v>2006</v>
      </c>
    </row>
    <row r="431" spans="1:2">
      <c r="A431" s="18" t="s">
        <v>2010</v>
      </c>
      <c r="B431" s="71" t="s">
        <v>2010</v>
      </c>
    </row>
    <row r="432" spans="1:2">
      <c r="A432" s="18" t="s">
        <v>2014</v>
      </c>
      <c r="B432" s="18" t="s">
        <v>2014</v>
      </c>
    </row>
    <row r="433" spans="1:2">
      <c r="A433" s="18" t="s">
        <v>2019</v>
      </c>
      <c r="B433" s="18" t="s">
        <v>2019</v>
      </c>
    </row>
    <row r="434" spans="1:2">
      <c r="A434" s="18" t="s">
        <v>2023</v>
      </c>
      <c r="B434" s="18" t="s">
        <v>2023</v>
      </c>
    </row>
    <row r="435" spans="1:2">
      <c r="A435" s="18" t="s">
        <v>2027</v>
      </c>
      <c r="B435" s="18" t="s">
        <v>2027</v>
      </c>
    </row>
    <row r="436" spans="1:2">
      <c r="A436" s="18" t="s">
        <v>2032</v>
      </c>
      <c r="B436" s="18" t="s">
        <v>2032</v>
      </c>
    </row>
    <row r="437" spans="1:2">
      <c r="A437" s="18" t="s">
        <v>2036</v>
      </c>
      <c r="B437" s="18" t="s">
        <v>2036</v>
      </c>
    </row>
    <row r="438" spans="1:2">
      <c r="A438" s="18" t="s">
        <v>2040</v>
      </c>
      <c r="B438" s="18" t="s">
        <v>2040</v>
      </c>
    </row>
    <row r="439" spans="1:2">
      <c r="A439" s="18" t="s">
        <v>2044</v>
      </c>
      <c r="B439" s="18" t="s">
        <v>2044</v>
      </c>
    </row>
    <row r="440" spans="1:2">
      <c r="A440" s="18" t="s">
        <v>2048</v>
      </c>
      <c r="B440" s="18" t="s">
        <v>2048</v>
      </c>
    </row>
    <row r="441" spans="1:2">
      <c r="A441" s="18" t="s">
        <v>2052</v>
      </c>
      <c r="B441" s="18" t="s">
        <v>2052</v>
      </c>
    </row>
    <row r="442" spans="1:2">
      <c r="A442" s="18" t="s">
        <v>2056</v>
      </c>
      <c r="B442" s="18" t="s">
        <v>2056</v>
      </c>
    </row>
    <row r="443" spans="1:2">
      <c r="A443" s="18" t="s">
        <v>2060</v>
      </c>
      <c r="B443" s="18" t="s">
        <v>2060</v>
      </c>
    </row>
    <row r="444" spans="1:2">
      <c r="A444" s="18" t="s">
        <v>2064</v>
      </c>
      <c r="B444" s="71" t="s">
        <v>2064</v>
      </c>
    </row>
    <row r="445" spans="1:2">
      <c r="A445" s="18" t="s">
        <v>2068</v>
      </c>
      <c r="B445" s="18" t="s">
        <v>2068</v>
      </c>
    </row>
    <row r="446" spans="1:2">
      <c r="A446" s="18" t="s">
        <v>2072</v>
      </c>
      <c r="B446" s="18" t="s">
        <v>2072</v>
      </c>
    </row>
    <row r="447" spans="1:2">
      <c r="A447" s="18" t="s">
        <v>2076</v>
      </c>
      <c r="B447" s="18" t="s">
        <v>2076</v>
      </c>
    </row>
    <row r="448" spans="1:2">
      <c r="A448" s="18" t="s">
        <v>2080</v>
      </c>
      <c r="B448" s="18" t="s">
        <v>2080</v>
      </c>
    </row>
    <row r="449" spans="1:2">
      <c r="A449" s="18" t="s">
        <v>2085</v>
      </c>
      <c r="B449" s="18" t="s">
        <v>2085</v>
      </c>
    </row>
    <row r="450" spans="1:2">
      <c r="A450" s="18" t="s">
        <v>2090</v>
      </c>
      <c r="B450" s="18" t="s">
        <v>2090</v>
      </c>
    </row>
    <row r="451" spans="1:2">
      <c r="A451" s="18" t="s">
        <v>2096</v>
      </c>
      <c r="B451" s="18" t="s">
        <v>2096</v>
      </c>
    </row>
    <row r="452" spans="1:2">
      <c r="A452" s="18" t="s">
        <v>2101</v>
      </c>
      <c r="B452" s="18" t="s">
        <v>2101</v>
      </c>
    </row>
    <row r="453" spans="1:2">
      <c r="A453" s="18" t="s">
        <v>2106</v>
      </c>
      <c r="B453" s="75" t="s">
        <v>2106</v>
      </c>
    </row>
    <row r="454" spans="1:2">
      <c r="A454" s="18" t="s">
        <v>2110</v>
      </c>
      <c r="B454" s="71" t="s">
        <v>2110</v>
      </c>
    </row>
    <row r="455" spans="1:2">
      <c r="A455" s="18" t="s">
        <v>2114</v>
      </c>
      <c r="B455" s="18" t="s">
        <v>2114</v>
      </c>
    </row>
    <row r="456" spans="1:2">
      <c r="A456" s="18" t="s">
        <v>2119</v>
      </c>
      <c r="B456" s="71" t="s">
        <v>2119</v>
      </c>
    </row>
    <row r="457" spans="1:2">
      <c r="A457" s="18" t="s">
        <v>2125</v>
      </c>
      <c r="B457" s="18" t="s">
        <v>2125</v>
      </c>
    </row>
    <row r="458" spans="1:2">
      <c r="A458" s="18" t="s">
        <v>2130</v>
      </c>
      <c r="B458" s="18" t="s">
        <v>2130</v>
      </c>
    </row>
    <row r="459" spans="1:2">
      <c r="A459" s="18" t="s">
        <v>2136</v>
      </c>
      <c r="B459" s="18" t="s">
        <v>2136</v>
      </c>
    </row>
    <row r="460" spans="1:2">
      <c r="A460" s="18" t="s">
        <v>2141</v>
      </c>
      <c r="B460" s="71" t="s">
        <v>2141</v>
      </c>
    </row>
    <row r="461" spans="1:2">
      <c r="A461" s="18" t="s">
        <v>2146</v>
      </c>
      <c r="B461" s="18" t="s">
        <v>2146</v>
      </c>
    </row>
    <row r="462" spans="1:2">
      <c r="A462" s="18" t="s">
        <v>2152</v>
      </c>
      <c r="B462" s="71" t="s">
        <v>2152</v>
      </c>
    </row>
    <row r="463" spans="1:2">
      <c r="A463" s="18" t="s">
        <v>2159</v>
      </c>
      <c r="B463" s="18" t="s">
        <v>2159</v>
      </c>
    </row>
    <row r="464" spans="1:2">
      <c r="A464" s="18" t="s">
        <v>2165</v>
      </c>
      <c r="B464" s="71" t="s">
        <v>2165</v>
      </c>
    </row>
    <row r="465" spans="1:2">
      <c r="A465" s="18" t="s">
        <v>2170</v>
      </c>
      <c r="B465" s="82" t="s">
        <v>2170</v>
      </c>
    </row>
    <row r="466" spans="1:2">
      <c r="A466" s="40" t="s">
        <v>2175</v>
      </c>
      <c r="B466" s="36" t="s">
        <v>6057</v>
      </c>
    </row>
    <row r="467" spans="1:2">
      <c r="A467" s="18" t="s">
        <v>2180</v>
      </c>
      <c r="B467" s="18" t="s">
        <v>2180</v>
      </c>
    </row>
    <row r="468" spans="1:2">
      <c r="A468" s="18" t="s">
        <v>2186</v>
      </c>
      <c r="B468" s="71" t="s">
        <v>2186</v>
      </c>
    </row>
    <row r="469" spans="1:2">
      <c r="A469" s="18" t="s">
        <v>2193</v>
      </c>
      <c r="B469" s="18" t="s">
        <v>2193</v>
      </c>
    </row>
    <row r="470" spans="1:2">
      <c r="A470" s="18" t="s">
        <v>2198</v>
      </c>
      <c r="B470" s="18" t="s">
        <v>2198</v>
      </c>
    </row>
    <row r="471" spans="1:2">
      <c r="A471" s="18" t="s">
        <v>2205</v>
      </c>
      <c r="B471" s="18" t="s">
        <v>2205</v>
      </c>
    </row>
    <row r="472" spans="1:2">
      <c r="A472" s="18" t="s">
        <v>2212</v>
      </c>
      <c r="B472" s="71" t="s">
        <v>2212</v>
      </c>
    </row>
    <row r="473" spans="1:2">
      <c r="A473" s="18" t="s">
        <v>2218</v>
      </c>
      <c r="B473" s="18" t="s">
        <v>2218</v>
      </c>
    </row>
    <row r="474" spans="1:2">
      <c r="A474" s="18" t="s">
        <v>2223</v>
      </c>
      <c r="B474" s="18" t="s">
        <v>2223</v>
      </c>
    </row>
    <row r="475" spans="1:2">
      <c r="A475" s="18" t="s">
        <v>2229</v>
      </c>
      <c r="B475" s="18" t="s">
        <v>2229</v>
      </c>
    </row>
    <row r="476" spans="1:2">
      <c r="A476" s="18" t="s">
        <v>2234</v>
      </c>
      <c r="B476" s="18" t="s">
        <v>2234</v>
      </c>
    </row>
    <row r="477" spans="1:2">
      <c r="A477" s="18" t="s">
        <v>2240</v>
      </c>
      <c r="B477" s="71" t="s">
        <v>2240</v>
      </c>
    </row>
    <row r="478" spans="1:2">
      <c r="A478" s="18" t="s">
        <v>2246</v>
      </c>
      <c r="B478" s="18" t="s">
        <v>2246</v>
      </c>
    </row>
    <row r="479" spans="1:2">
      <c r="A479" s="18" t="s">
        <v>2251</v>
      </c>
      <c r="B479" s="18" t="s">
        <v>6059</v>
      </c>
    </row>
    <row r="480" spans="1:2">
      <c r="A480" s="18" t="s">
        <v>2258</v>
      </c>
      <c r="B480" s="71" t="s">
        <v>2258</v>
      </c>
    </row>
    <row r="481" spans="1:2">
      <c r="A481" s="4" t="str">
        <f>HYPERLINK("mailto:begir74@gmail.com","begir74@gmail.com")</f>
        <v>begir74@gmail.com</v>
      </c>
      <c r="B481" s="3" t="str">
        <f>HYPERLINK("mailto:begir74@gmail.com","begir74@gmail.com")</f>
        <v>begir74@gmail.com</v>
      </c>
    </row>
    <row r="482" spans="1:2" ht="22.5">
      <c r="A482" s="18" t="s">
        <v>2270</v>
      </c>
      <c r="B482" s="18" t="s">
        <v>6060</v>
      </c>
    </row>
    <row r="483" spans="1:2">
      <c r="A483" s="4" t="s">
        <v>2119</v>
      </c>
      <c r="B483" s="3" t="s">
        <v>2119</v>
      </c>
    </row>
    <row r="484" spans="1:2">
      <c r="A484" s="4" t="str">
        <f>HYPERLINK("mailto:Yan-geo@bk.ru","Yan-geo@bk.ru")</f>
        <v>Yan-geo@bk.ru</v>
      </c>
      <c r="B484" s="3" t="str">
        <f>HYPERLINK("mailto:Yan-geo@bk.ru","Yan-geo@bk.ru")</f>
        <v>Yan-geo@bk.ru</v>
      </c>
    </row>
    <row r="485" spans="1:2">
      <c r="A485" s="7" t="s">
        <v>2287</v>
      </c>
      <c r="B485" s="85" t="s">
        <v>2287</v>
      </c>
    </row>
    <row r="486" spans="1:2">
      <c r="A486" s="12" t="s">
        <v>2293</v>
      </c>
      <c r="B486" s="12" t="s">
        <v>2293</v>
      </c>
    </row>
    <row r="487" spans="1:2">
      <c r="A487" s="12" t="s">
        <v>2300</v>
      </c>
      <c r="B487" s="83" t="s">
        <v>2300</v>
      </c>
    </row>
    <row r="488" spans="1:2">
      <c r="A488" s="12" t="s">
        <v>2307</v>
      </c>
      <c r="B488" s="12" t="s">
        <v>2307</v>
      </c>
    </row>
    <row r="489" spans="1:2">
      <c r="A489" s="12" t="s">
        <v>2314</v>
      </c>
      <c r="B489" s="84" t="s">
        <v>6056</v>
      </c>
    </row>
    <row r="490" spans="1:2">
      <c r="A490" s="3" t="s">
        <v>2321</v>
      </c>
      <c r="B490" s="37" t="s">
        <v>2321</v>
      </c>
    </row>
    <row r="491" spans="1:2">
      <c r="A491" s="18" t="s">
        <v>2328</v>
      </c>
      <c r="B491" s="18" t="s">
        <v>2328</v>
      </c>
    </row>
    <row r="492" spans="1:2">
      <c r="A492" s="18" t="s">
        <v>2334</v>
      </c>
      <c r="B492" s="18" t="s">
        <v>2334</v>
      </c>
    </row>
    <row r="493" spans="1:2">
      <c r="A493" s="18" t="s">
        <v>2341</v>
      </c>
      <c r="B493" s="18" t="s">
        <v>2341</v>
      </c>
    </row>
    <row r="494" spans="1:2">
      <c r="A494" s="18" t="s">
        <v>2348</v>
      </c>
      <c r="B494" s="71" t="s">
        <v>2348</v>
      </c>
    </row>
    <row r="495" spans="1:2">
      <c r="A495" s="18" t="s">
        <v>2355</v>
      </c>
      <c r="B495" s="18" t="s">
        <v>2355</v>
      </c>
    </row>
    <row r="496" spans="1:2">
      <c r="A496" s="18" t="s">
        <v>2362</v>
      </c>
      <c r="B496" s="71" t="s">
        <v>2362</v>
      </c>
    </row>
    <row r="497" spans="1:2">
      <c r="A497" s="18" t="s">
        <v>2369</v>
      </c>
      <c r="B497" s="18" t="s">
        <v>2369</v>
      </c>
    </row>
    <row r="498" spans="1:2">
      <c r="A498" s="18" t="s">
        <v>2376</v>
      </c>
      <c r="B498" s="18" t="s">
        <v>2376</v>
      </c>
    </row>
    <row r="499" spans="1:2">
      <c r="A499" s="18" t="s">
        <v>2383</v>
      </c>
      <c r="B499" s="18" t="s">
        <v>2383</v>
      </c>
    </row>
    <row r="500" spans="1:2">
      <c r="A500" s="18" t="s">
        <v>2389</v>
      </c>
      <c r="B500" s="18" t="s">
        <v>2389</v>
      </c>
    </row>
    <row r="501" spans="1:2">
      <c r="A501" s="40" t="s">
        <v>2396</v>
      </c>
      <c r="B501" s="18" t="s">
        <v>2396</v>
      </c>
    </row>
    <row r="502" spans="1:2">
      <c r="A502" s="40" t="s">
        <v>2401</v>
      </c>
      <c r="B502" s="18" t="s">
        <v>6114</v>
      </c>
    </row>
    <row r="503" spans="1:2">
      <c r="A503" s="18" t="s">
        <v>2408</v>
      </c>
      <c r="B503" s="18" t="s">
        <v>2408</v>
      </c>
    </row>
    <row r="504" spans="1:2">
      <c r="A504" s="18" t="s">
        <v>2412</v>
      </c>
      <c r="B504" s="18" t="s">
        <v>2412</v>
      </c>
    </row>
    <row r="505" spans="1:2">
      <c r="A505" s="18" t="s">
        <v>2418</v>
      </c>
      <c r="B505" s="18" t="s">
        <v>2418</v>
      </c>
    </row>
    <row r="506" spans="1:2">
      <c r="A506" s="3" t="s">
        <v>2422</v>
      </c>
      <c r="B506" s="72" t="s">
        <v>6093</v>
      </c>
    </row>
    <row r="507" spans="1:2">
      <c r="A507" s="3" t="s">
        <v>2426</v>
      </c>
      <c r="B507" s="72" t="s">
        <v>2426</v>
      </c>
    </row>
    <row r="508" spans="1:2" ht="22.5">
      <c r="A508" s="18" t="s">
        <v>2430</v>
      </c>
      <c r="B508" s="18" t="s">
        <v>6094</v>
      </c>
    </row>
    <row r="509" spans="1:2">
      <c r="A509" s="18" t="s">
        <v>2435</v>
      </c>
      <c r="B509" s="71" t="s">
        <v>2435</v>
      </c>
    </row>
    <row r="510" spans="1:2">
      <c r="A510" s="18" t="s">
        <v>2440</v>
      </c>
      <c r="B510" s="18" t="s">
        <v>2440</v>
      </c>
    </row>
    <row r="511" spans="1:2" ht="22.5">
      <c r="A511" s="18" t="s">
        <v>2446</v>
      </c>
      <c r="B511" s="18" t="s">
        <v>6095</v>
      </c>
    </row>
    <row r="512" spans="1:2">
      <c r="A512" s="22" t="s">
        <v>2451</v>
      </c>
      <c r="B512" s="95" t="s">
        <v>6096</v>
      </c>
    </row>
    <row r="513" spans="1:2">
      <c r="A513" s="18" t="s">
        <v>2457</v>
      </c>
      <c r="B513" s="18" t="s">
        <v>2457</v>
      </c>
    </row>
    <row r="514" spans="1:2">
      <c r="A514" s="18" t="s">
        <v>2457</v>
      </c>
      <c r="B514" s="71" t="s">
        <v>2457</v>
      </c>
    </row>
    <row r="515" spans="1:2">
      <c r="A515" s="22" t="s">
        <v>2457</v>
      </c>
      <c r="B515" s="22" t="s">
        <v>2457</v>
      </c>
    </row>
    <row r="516" spans="1:2">
      <c r="A516" s="18" t="s">
        <v>2457</v>
      </c>
      <c r="B516" s="18" t="s">
        <v>2457</v>
      </c>
    </row>
    <row r="517" spans="1:2">
      <c r="A517" s="22" t="s">
        <v>2457</v>
      </c>
      <c r="B517" s="22" t="s">
        <v>2457</v>
      </c>
    </row>
    <row r="518" spans="1:2">
      <c r="A518" s="22" t="s">
        <v>2457</v>
      </c>
      <c r="B518" s="22" t="s">
        <v>2457</v>
      </c>
    </row>
    <row r="519" spans="1:2">
      <c r="A519" s="22" t="s">
        <v>2457</v>
      </c>
      <c r="B519" s="22" t="s">
        <v>2457</v>
      </c>
    </row>
    <row r="520" spans="1:2" ht="22.5">
      <c r="A520" s="30" t="s">
        <v>2482</v>
      </c>
      <c r="B520" s="75" t="s">
        <v>6085</v>
      </c>
    </row>
    <row r="521" spans="1:2">
      <c r="A521" s="18" t="s">
        <v>2488</v>
      </c>
      <c r="B521" s="71" t="s">
        <v>2488</v>
      </c>
    </row>
    <row r="522" spans="1:2">
      <c r="A522" s="18" t="s">
        <v>2493</v>
      </c>
      <c r="B522" s="71" t="s">
        <v>2493</v>
      </c>
    </row>
    <row r="523" spans="1:2">
      <c r="A523" s="18" t="s">
        <v>2498</v>
      </c>
      <c r="B523" s="71" t="s">
        <v>2498</v>
      </c>
    </row>
    <row r="524" spans="1:2" ht="22.5">
      <c r="A524" s="18" t="s">
        <v>2502</v>
      </c>
      <c r="B524" s="71" t="s">
        <v>6086</v>
      </c>
    </row>
    <row r="525" spans="1:2" ht="22.5">
      <c r="A525" s="18" t="s">
        <v>2508</v>
      </c>
      <c r="B525" s="18" t="s">
        <v>6087</v>
      </c>
    </row>
    <row r="526" spans="1:2">
      <c r="A526" s="18" t="s">
        <v>2513</v>
      </c>
      <c r="B526" s="18" t="s">
        <v>2513</v>
      </c>
    </row>
    <row r="527" spans="1:2">
      <c r="A527" s="18" t="s">
        <v>2517</v>
      </c>
      <c r="B527" s="18" t="s">
        <v>6088</v>
      </c>
    </row>
    <row r="528" spans="1:2">
      <c r="A528" s="18" t="s">
        <v>2523</v>
      </c>
      <c r="B528" s="18" t="s">
        <v>2523</v>
      </c>
    </row>
    <row r="529" spans="1:2">
      <c r="A529" s="18" t="s">
        <v>2528</v>
      </c>
      <c r="B529" s="71" t="s">
        <v>2528</v>
      </c>
    </row>
    <row r="530" spans="1:2">
      <c r="A530" s="18" t="s">
        <v>2534</v>
      </c>
      <c r="B530" s="18" t="s">
        <v>2534</v>
      </c>
    </row>
    <row r="531" spans="1:2">
      <c r="A531" s="18" t="s">
        <v>2538</v>
      </c>
      <c r="B531" s="18" t="s">
        <v>2538</v>
      </c>
    </row>
    <row r="532" spans="1:2">
      <c r="A532" s="18" t="s">
        <v>2542</v>
      </c>
      <c r="B532" s="18" t="s">
        <v>2542</v>
      </c>
    </row>
    <row r="533" spans="1:2">
      <c r="A533" s="18" t="s">
        <v>2548</v>
      </c>
      <c r="B533" s="71" t="s">
        <v>2548</v>
      </c>
    </row>
    <row r="534" spans="1:2">
      <c r="A534" s="18" t="s">
        <v>2553</v>
      </c>
      <c r="B534" s="71" t="s">
        <v>2553</v>
      </c>
    </row>
    <row r="535" spans="1:2">
      <c r="A535" s="18" t="s">
        <v>2558</v>
      </c>
      <c r="B535" s="71" t="s">
        <v>2558</v>
      </c>
    </row>
    <row r="536" spans="1:2">
      <c r="A536" s="18" t="s">
        <v>2564</v>
      </c>
      <c r="B536" s="18" t="s">
        <v>2564</v>
      </c>
    </row>
    <row r="537" spans="1:2">
      <c r="A537" s="18" t="s">
        <v>2569</v>
      </c>
      <c r="B537" s="71" t="s">
        <v>2569</v>
      </c>
    </row>
    <row r="538" spans="1:2">
      <c r="A538" s="18" t="s">
        <v>2574</v>
      </c>
      <c r="B538" s="71" t="s">
        <v>2574</v>
      </c>
    </row>
    <row r="539" spans="1:2">
      <c r="A539" s="18" t="s">
        <v>2580</v>
      </c>
      <c r="B539" s="71" t="s">
        <v>2580</v>
      </c>
    </row>
    <row r="540" spans="1:2" ht="22.5">
      <c r="A540" s="40" t="s">
        <v>2585</v>
      </c>
      <c r="B540" s="82" t="s">
        <v>6164</v>
      </c>
    </row>
    <row r="541" spans="1:2">
      <c r="A541" s="18" t="s">
        <v>2591</v>
      </c>
      <c r="B541" s="86" t="s">
        <v>2591</v>
      </c>
    </row>
    <row r="542" spans="1:2">
      <c r="A542" s="18" t="s">
        <v>2596</v>
      </c>
      <c r="B542" s="71" t="s">
        <v>2596</v>
      </c>
    </row>
    <row r="543" spans="1:2">
      <c r="A543" s="18" t="s">
        <v>2601</v>
      </c>
      <c r="B543" s="18" t="s">
        <v>2601</v>
      </c>
    </row>
    <row r="544" spans="1:2">
      <c r="A544" s="18" t="s">
        <v>2606</v>
      </c>
      <c r="B544" s="74" t="s">
        <v>6061</v>
      </c>
    </row>
    <row r="545" spans="1:2">
      <c r="A545" s="18" t="s">
        <v>2611</v>
      </c>
      <c r="B545" s="71" t="s">
        <v>2611</v>
      </c>
    </row>
    <row r="546" spans="1:2">
      <c r="A546" s="18" t="s">
        <v>2616</v>
      </c>
      <c r="B546" s="71" t="s">
        <v>2616</v>
      </c>
    </row>
    <row r="547" spans="1:2">
      <c r="A547" s="18" t="s">
        <v>2620</v>
      </c>
      <c r="B547" s="18" t="s">
        <v>2620</v>
      </c>
    </row>
    <row r="548" spans="1:2">
      <c r="A548" s="18" t="s">
        <v>2625</v>
      </c>
      <c r="B548" s="18" t="s">
        <v>2625</v>
      </c>
    </row>
    <row r="549" spans="1:2">
      <c r="A549" s="18" t="s">
        <v>2628</v>
      </c>
      <c r="B549" s="71" t="s">
        <v>2628</v>
      </c>
    </row>
    <row r="550" spans="1:2" ht="22.5">
      <c r="A550" s="18" t="s">
        <v>2634</v>
      </c>
      <c r="B550" s="71" t="s">
        <v>6063</v>
      </c>
    </row>
    <row r="551" spans="1:2">
      <c r="A551" s="18" t="s">
        <v>2641</v>
      </c>
      <c r="B551" s="71" t="s">
        <v>6044</v>
      </c>
    </row>
    <row r="552" spans="1:2" ht="22.5">
      <c r="B552" s="28" t="s">
        <v>5650</v>
      </c>
    </row>
    <row r="553" spans="1:2">
      <c r="B553" s="28" t="s">
        <v>5655</v>
      </c>
    </row>
    <row r="554" spans="1:2" ht="22.5">
      <c r="B554" s="28" t="s">
        <v>5660</v>
      </c>
    </row>
    <row r="555" spans="1:2">
      <c r="B555" s="28" t="s">
        <v>5665</v>
      </c>
    </row>
    <row r="556" spans="1:2">
      <c r="B556" s="28" t="s">
        <v>5670</v>
      </c>
    </row>
    <row r="557" spans="1:2">
      <c r="B557" s="28" t="s">
        <v>5675</v>
      </c>
    </row>
    <row r="558" spans="1:2">
      <c r="B558" s="28" t="s">
        <v>5680</v>
      </c>
    </row>
    <row r="559" spans="1:2">
      <c r="B559" s="28" t="s">
        <v>5685</v>
      </c>
    </row>
    <row r="560" spans="1:2">
      <c r="B560" s="28" t="s">
        <v>5689</v>
      </c>
    </row>
    <row r="561" spans="2:2">
      <c r="B561" s="27"/>
    </row>
    <row r="562" spans="2:2">
      <c r="B562" s="28" t="s">
        <v>5696</v>
      </c>
    </row>
    <row r="563" spans="2:2">
      <c r="B563" s="50" t="s">
        <v>5700</v>
      </c>
    </row>
    <row r="564" spans="2:2">
      <c r="B564" s="28" t="s">
        <v>5705</v>
      </c>
    </row>
    <row r="565" spans="2:2">
      <c r="B565" s="28" t="s">
        <v>5705</v>
      </c>
    </row>
    <row r="566" spans="2:2">
      <c r="B566" s="28" t="s">
        <v>5705</v>
      </c>
    </row>
    <row r="567" spans="2:2">
      <c r="B567" s="28" t="s">
        <v>5705</v>
      </c>
    </row>
    <row r="568" spans="2:2">
      <c r="B568" s="28" t="s">
        <v>5705</v>
      </c>
    </row>
    <row r="569" spans="2:2">
      <c r="B569" s="28" t="s">
        <v>5718</v>
      </c>
    </row>
    <row r="570" spans="2:2">
      <c r="B570" s="28" t="s">
        <v>5723</v>
      </c>
    </row>
    <row r="571" spans="2:2">
      <c r="B571" s="28" t="s">
        <v>5727</v>
      </c>
    </row>
    <row r="572" spans="2:2">
      <c r="B572" s="28" t="s">
        <v>5731</v>
      </c>
    </row>
    <row r="573" spans="2:2">
      <c r="B573" s="28" t="s">
        <v>5731</v>
      </c>
    </row>
    <row r="574" spans="2:2">
      <c r="B574" s="28" t="s">
        <v>5738</v>
      </c>
    </row>
    <row r="575" spans="2:2">
      <c r="B575" s="28" t="s">
        <v>5743</v>
      </c>
    </row>
    <row r="576" spans="2:2">
      <c r="B576" s="28" t="s">
        <v>5748</v>
      </c>
    </row>
    <row r="577" spans="1:2">
      <c r="B577" s="28" t="s">
        <v>5753</v>
      </c>
    </row>
    <row r="578" spans="1:2">
      <c r="B578" s="28" t="s">
        <v>5758</v>
      </c>
    </row>
    <row r="579" spans="1:2">
      <c r="A579" s="28" t="s">
        <v>2647</v>
      </c>
      <c r="B579" s="18" t="s">
        <v>2647</v>
      </c>
    </row>
    <row r="580" spans="1:2" ht="22.5">
      <c r="A580" s="28" t="s">
        <v>2651</v>
      </c>
      <c r="B580" s="71" t="s">
        <v>6062</v>
      </c>
    </row>
    <row r="581" spans="1:2">
      <c r="A581" s="28" t="s">
        <v>2657</v>
      </c>
      <c r="B581" s="71" t="s">
        <v>2657</v>
      </c>
    </row>
    <row r="582" spans="1:2">
      <c r="A582" s="27"/>
      <c r="B582" s="5"/>
    </row>
    <row r="583" spans="1:2">
      <c r="A583" s="28" t="s">
        <v>2662</v>
      </c>
      <c r="B583" s="18" t="s">
        <v>2662</v>
      </c>
    </row>
    <row r="584" spans="1:2">
      <c r="A584" s="28" t="s">
        <v>2666</v>
      </c>
      <c r="B584" s="71" t="s">
        <v>2666</v>
      </c>
    </row>
    <row r="585" spans="1:2">
      <c r="A585" s="28" t="s">
        <v>2671</v>
      </c>
      <c r="B585" s="18" t="s">
        <v>2671</v>
      </c>
    </row>
    <row r="586" spans="1:2">
      <c r="A586" s="28" t="s">
        <v>2675</v>
      </c>
      <c r="B586" s="18" t="s">
        <v>2675</v>
      </c>
    </row>
    <row r="587" spans="1:2">
      <c r="A587" s="27"/>
      <c r="B587" s="5"/>
    </row>
    <row r="588" spans="1:2">
      <c r="A588" s="18" t="s">
        <v>2682</v>
      </c>
      <c r="B588" s="18" t="s">
        <v>2682</v>
      </c>
    </row>
    <row r="589" spans="1:2">
      <c r="A589" s="30" t="s">
        <v>2688</v>
      </c>
      <c r="B589" s="18" t="s">
        <v>2688</v>
      </c>
    </row>
    <row r="590" spans="1:2">
      <c r="A590" s="42" t="str">
        <f>HYPERLINK("mailto:tyva_school_180@mail.ru","tyva_school_180@mail.ru")</f>
        <v>tyva_school_180@mail.ru</v>
      </c>
      <c r="B590" s="72" t="str">
        <f>HYPERLINK("mailto:tyva_school_180@mail.ru","tyva_school_180@mail.ru")</f>
        <v>tyva_school_180@mail.ru</v>
      </c>
    </row>
    <row r="591" spans="1:2">
      <c r="A591" s="32" t="str">
        <f>HYPERLINK("mailto:balchar.anna@mail.ru","balchar.anna@mail.ru")</f>
        <v>balchar.anna@mail.ru</v>
      </c>
      <c r="B591" s="72" t="str">
        <f>HYPERLINK("mailto:balchar.anna@mail.ru","balchar.anna@mail.ru")</f>
        <v>balchar.anna@mail.ru</v>
      </c>
    </row>
    <row r="592" spans="1:2">
      <c r="A592" s="41" t="s">
        <v>2699</v>
      </c>
      <c r="B592" s="72" t="s">
        <v>2699</v>
      </c>
    </row>
    <row r="593" spans="1:2">
      <c r="A593" s="6"/>
      <c r="B593" s="6"/>
    </row>
    <row r="594" spans="1:2">
      <c r="A594" s="30" t="s">
        <v>2704</v>
      </c>
      <c r="B594" s="71" t="s">
        <v>2704</v>
      </c>
    </row>
    <row r="595" spans="1:2">
      <c r="A595" s="30" t="s">
        <v>2709</v>
      </c>
      <c r="B595" s="71" t="s">
        <v>2709</v>
      </c>
    </row>
    <row r="596" spans="1:2">
      <c r="A596" s="40" t="s">
        <v>2714</v>
      </c>
      <c r="B596" s="18" t="s">
        <v>2714</v>
      </c>
    </row>
    <row r="597" spans="1:2">
      <c r="A597" s="30" t="s">
        <v>2719</v>
      </c>
      <c r="B597" s="18" t="s">
        <v>2719</v>
      </c>
    </row>
    <row r="598" spans="1:2">
      <c r="A598" s="30" t="s">
        <v>2722</v>
      </c>
      <c r="B598" s="18" t="s">
        <v>2722</v>
      </c>
    </row>
    <row r="599" spans="1:2">
      <c r="A599" s="40" t="s">
        <v>2727</v>
      </c>
      <c r="B599" s="18" t="s">
        <v>2727</v>
      </c>
    </row>
    <row r="600" spans="1:2">
      <c r="A600" s="30" t="s">
        <v>2730</v>
      </c>
      <c r="B600" s="18" t="s">
        <v>2730</v>
      </c>
    </row>
    <row r="601" spans="1:2">
      <c r="A601" s="30" t="s">
        <v>2734</v>
      </c>
      <c r="B601" s="18" t="s">
        <v>2734</v>
      </c>
    </row>
    <row r="602" spans="1:2" ht="56.25">
      <c r="A602" s="40" t="s">
        <v>2739</v>
      </c>
      <c r="B602" s="28" t="s">
        <v>6115</v>
      </c>
    </row>
    <row r="603" spans="1:2">
      <c r="A603" s="18" t="s">
        <v>2745</v>
      </c>
      <c r="B603" s="84" t="s">
        <v>2745</v>
      </c>
    </row>
    <row r="604" spans="1:2">
      <c r="A604" s="18" t="s">
        <v>2750</v>
      </c>
      <c r="B604" s="84" t="s">
        <v>2750</v>
      </c>
    </row>
    <row r="605" spans="1:2">
      <c r="A605" s="18" t="s">
        <v>2756</v>
      </c>
      <c r="B605" s="18" t="s">
        <v>2756</v>
      </c>
    </row>
    <row r="606" spans="1:2">
      <c r="A606" s="18" t="s">
        <v>2761</v>
      </c>
      <c r="B606" s="71" t="s">
        <v>2761</v>
      </c>
    </row>
    <row r="607" spans="1:2">
      <c r="A607" s="18" t="s">
        <v>2766</v>
      </c>
      <c r="B607" s="18" t="s">
        <v>2766</v>
      </c>
    </row>
    <row r="608" spans="1:2">
      <c r="A608" s="4" t="str">
        <f>HYPERLINK("mailto:svetlana_chakina@mail.ru","svetlana_chakina@mail.ru")</f>
        <v>svetlana_chakina@mail.ru</v>
      </c>
      <c r="B608" s="3" t="str">
        <f>HYPERLINK("mailto:svetlana_chakina@mail.ru","svetlana_chakina@mail.ru")</f>
        <v>svetlana_chakina@mail.ru</v>
      </c>
    </row>
    <row r="609" spans="1:2">
      <c r="A609" s="18" t="s">
        <v>2777</v>
      </c>
      <c r="B609" s="18" t="s">
        <v>2777</v>
      </c>
    </row>
    <row r="610" spans="1:2">
      <c r="A610" s="8"/>
    </row>
    <row r="611" spans="1:2">
      <c r="A611" s="3" t="s">
        <v>2782</v>
      </c>
      <c r="B611" s="72" t="s">
        <v>2782</v>
      </c>
    </row>
    <row r="612" spans="1:2">
      <c r="A612" s="18" t="s">
        <v>2788</v>
      </c>
      <c r="B612" s="82" t="s">
        <v>6165</v>
      </c>
    </row>
    <row r="613" spans="1:2">
      <c r="A613" s="7" t="s">
        <v>2794</v>
      </c>
      <c r="B613" s="111" t="s">
        <v>2794</v>
      </c>
    </row>
    <row r="614" spans="1:2">
      <c r="A614" s="18" t="s">
        <v>2800</v>
      </c>
      <c r="B614" s="71" t="s">
        <v>2800</v>
      </c>
    </row>
    <row r="615" spans="1:2">
      <c r="A615" s="18" t="s">
        <v>2805</v>
      </c>
      <c r="B615" s="18" t="s">
        <v>2805</v>
      </c>
    </row>
    <row r="616" spans="1:2">
      <c r="A616" s="18" t="s">
        <v>2810</v>
      </c>
      <c r="B616" s="71" t="s">
        <v>2810</v>
      </c>
    </row>
    <row r="617" spans="1:2">
      <c r="A617" s="26" t="s">
        <v>2815</v>
      </c>
      <c r="B617" s="78" t="s">
        <v>2815</v>
      </c>
    </row>
    <row r="618" spans="1:2">
      <c r="A618" s="18" t="s">
        <v>2820</v>
      </c>
      <c r="B618" s="18" t="s">
        <v>2820</v>
      </c>
    </row>
    <row r="619" spans="1:2">
      <c r="A619" s="64" t="s">
        <v>2826</v>
      </c>
      <c r="B619" s="9" t="s">
        <v>2826</v>
      </c>
    </row>
    <row r="620" spans="1:2">
      <c r="A620" s="61" t="s">
        <v>2831</v>
      </c>
      <c r="B620" s="71" t="s">
        <v>2831</v>
      </c>
    </row>
    <row r="621" spans="1:2">
      <c r="A621" s="61" t="s">
        <v>2836</v>
      </c>
      <c r="B621" s="71" t="s">
        <v>2836</v>
      </c>
    </row>
    <row r="622" spans="1:2">
      <c r="A622" s="61" t="s">
        <v>2841</v>
      </c>
      <c r="B622" s="18" t="s">
        <v>2841</v>
      </c>
    </row>
    <row r="623" spans="1:2">
      <c r="A623" s="61" t="s">
        <v>2845</v>
      </c>
      <c r="B623" s="18" t="s">
        <v>2845</v>
      </c>
    </row>
    <row r="624" spans="1:2">
      <c r="A624" s="61" t="s">
        <v>2850</v>
      </c>
      <c r="B624" s="71" t="s">
        <v>2850</v>
      </c>
    </row>
    <row r="625" spans="1:2">
      <c r="A625" s="10" t="s">
        <v>2855</v>
      </c>
      <c r="B625" s="18" t="s">
        <v>2855</v>
      </c>
    </row>
    <row r="626" spans="1:2">
      <c r="A626" s="11" t="s">
        <v>2861</v>
      </c>
      <c r="B626" s="22" t="s">
        <v>2861</v>
      </c>
    </row>
    <row r="627" spans="1:2" ht="22.5">
      <c r="A627" s="18" t="s">
        <v>2867</v>
      </c>
      <c r="B627" s="28" t="s">
        <v>6151</v>
      </c>
    </row>
    <row r="628" spans="1:2">
      <c r="A628" s="5"/>
      <c r="B628" s="5"/>
    </row>
    <row r="629" spans="1:2">
      <c r="A629" s="18" t="s">
        <v>2874</v>
      </c>
      <c r="B629" s="71" t="s">
        <v>2874</v>
      </c>
    </row>
    <row r="630" spans="1:2">
      <c r="A630" s="18" t="s">
        <v>2879</v>
      </c>
      <c r="B630" s="71" t="s">
        <v>2879</v>
      </c>
    </row>
    <row r="631" spans="1:2">
      <c r="A631" s="18" t="s">
        <v>2884</v>
      </c>
      <c r="B631" s="71" t="s">
        <v>2884</v>
      </c>
    </row>
    <row r="632" spans="1:2">
      <c r="A632" s="18" t="s">
        <v>2888</v>
      </c>
      <c r="B632" s="84" t="s">
        <v>6064</v>
      </c>
    </row>
    <row r="633" spans="1:2">
      <c r="A633" s="18" t="s">
        <v>2893</v>
      </c>
      <c r="B633" s="71" t="s">
        <v>2893</v>
      </c>
    </row>
    <row r="634" spans="1:2">
      <c r="A634" s="18" t="s">
        <v>2898</v>
      </c>
      <c r="B634" s="18" t="s">
        <v>2898</v>
      </c>
    </row>
    <row r="635" spans="1:2">
      <c r="A635" s="18" t="s">
        <v>2904</v>
      </c>
      <c r="B635" s="71" t="s">
        <v>2904</v>
      </c>
    </row>
    <row r="636" spans="1:2">
      <c r="A636" s="18" t="s">
        <v>2909</v>
      </c>
      <c r="B636" s="18" t="s">
        <v>2909</v>
      </c>
    </row>
    <row r="637" spans="1:2">
      <c r="A637" s="18" t="s">
        <v>2914</v>
      </c>
      <c r="B637" s="71" t="s">
        <v>2914</v>
      </c>
    </row>
    <row r="638" spans="1:2">
      <c r="A638" s="18" t="s">
        <v>2918</v>
      </c>
      <c r="B638" s="18" t="s">
        <v>2918</v>
      </c>
    </row>
    <row r="639" spans="1:2">
      <c r="A639" s="30" t="s">
        <v>2923</v>
      </c>
      <c r="B639" s="75" t="s">
        <v>2923</v>
      </c>
    </row>
    <row r="640" spans="1:2">
      <c r="A640" s="18" t="s">
        <v>2928</v>
      </c>
      <c r="B640" s="18" t="s">
        <v>2928</v>
      </c>
    </row>
    <row r="641" spans="1:2">
      <c r="A641" s="18" t="s">
        <v>2932</v>
      </c>
      <c r="B641" s="18" t="s">
        <v>2932</v>
      </c>
    </row>
    <row r="642" spans="1:2" ht="22.5">
      <c r="A642" s="18" t="s">
        <v>2937</v>
      </c>
      <c r="B642" s="28" t="s">
        <v>6068</v>
      </c>
    </row>
    <row r="643" spans="1:2" ht="22.5">
      <c r="A643" s="18" t="s">
        <v>2941</v>
      </c>
      <c r="B643" s="28" t="s">
        <v>6069</v>
      </c>
    </row>
    <row r="644" spans="1:2">
      <c r="A644" s="18" t="s">
        <v>2946</v>
      </c>
      <c r="B644" s="71" t="s">
        <v>2946</v>
      </c>
    </row>
    <row r="645" spans="1:2">
      <c r="A645" s="18" t="s">
        <v>2952</v>
      </c>
      <c r="B645" s="71" t="s">
        <v>2952</v>
      </c>
    </row>
    <row r="646" spans="1:2">
      <c r="A646" s="18" t="s">
        <v>2957</v>
      </c>
      <c r="B646" s="18" t="s">
        <v>2957</v>
      </c>
    </row>
    <row r="647" spans="1:2">
      <c r="A647" s="18" t="s">
        <v>2962</v>
      </c>
      <c r="B647" s="71" t="s">
        <v>2962</v>
      </c>
    </row>
    <row r="648" spans="1:2">
      <c r="A648" s="18" t="s">
        <v>2967</v>
      </c>
      <c r="B648" s="18" t="s">
        <v>2967</v>
      </c>
    </row>
    <row r="649" spans="1:2">
      <c r="A649" s="18" t="s">
        <v>2971</v>
      </c>
      <c r="B649" s="71" t="s">
        <v>2971</v>
      </c>
    </row>
    <row r="650" spans="1:2">
      <c r="A650" s="18" t="s">
        <v>2976</v>
      </c>
      <c r="B650" s="18" t="s">
        <v>2976</v>
      </c>
    </row>
    <row r="651" spans="1:2">
      <c r="A651" s="18" t="s">
        <v>2981</v>
      </c>
      <c r="B651" s="71" t="s">
        <v>2981</v>
      </c>
    </row>
    <row r="652" spans="1:2">
      <c r="A652" s="18" t="s">
        <v>2987</v>
      </c>
      <c r="B652" s="18" t="s">
        <v>2987</v>
      </c>
    </row>
    <row r="653" spans="1:2">
      <c r="A653" s="18" t="s">
        <v>2992</v>
      </c>
      <c r="B653" s="71" t="s">
        <v>2992</v>
      </c>
    </row>
    <row r="654" spans="1:2" ht="22.5">
      <c r="A654" s="18" t="s">
        <v>2998</v>
      </c>
      <c r="B654" s="28" t="s">
        <v>6070</v>
      </c>
    </row>
    <row r="655" spans="1:2">
      <c r="A655" s="18" t="s">
        <v>3003</v>
      </c>
      <c r="B655" s="82" t="s">
        <v>6065</v>
      </c>
    </row>
    <row r="656" spans="1:2">
      <c r="A656" s="18" t="s">
        <v>3009</v>
      </c>
      <c r="B656" s="71" t="s">
        <v>3009</v>
      </c>
    </row>
    <row r="657" spans="1:2">
      <c r="A657" s="18" t="s">
        <v>3014</v>
      </c>
      <c r="B657" s="71" t="s">
        <v>3014</v>
      </c>
    </row>
    <row r="658" spans="1:2">
      <c r="A658" s="18" t="s">
        <v>3019</v>
      </c>
      <c r="B658" s="18" t="s">
        <v>3019</v>
      </c>
    </row>
    <row r="659" spans="1:2">
      <c r="A659" s="18" t="s">
        <v>3024</v>
      </c>
      <c r="B659" s="71" t="s">
        <v>3024</v>
      </c>
    </row>
    <row r="660" spans="1:2">
      <c r="A660" s="18" t="s">
        <v>3030</v>
      </c>
      <c r="B660" s="18" t="s">
        <v>3030</v>
      </c>
    </row>
    <row r="661" spans="1:2">
      <c r="A661" s="18" t="s">
        <v>3034</v>
      </c>
      <c r="B661" s="18" t="s">
        <v>3034</v>
      </c>
    </row>
    <row r="662" spans="1:2">
      <c r="A662" s="18" t="s">
        <v>3038</v>
      </c>
      <c r="B662" s="18" t="s">
        <v>3038</v>
      </c>
    </row>
    <row r="663" spans="1:2">
      <c r="A663" s="30" t="s">
        <v>3042</v>
      </c>
      <c r="B663" s="75" t="s">
        <v>3042</v>
      </c>
    </row>
    <row r="664" spans="1:2">
      <c r="A664" s="18" t="s">
        <v>3046</v>
      </c>
      <c r="B664" s="71" t="s">
        <v>3046</v>
      </c>
    </row>
    <row r="665" spans="1:2">
      <c r="A665" s="30" t="s">
        <v>3051</v>
      </c>
      <c r="B665" s="75" t="s">
        <v>3051</v>
      </c>
    </row>
    <row r="666" spans="1:2">
      <c r="A666" s="18" t="s">
        <v>3055</v>
      </c>
      <c r="B666" s="18" t="s">
        <v>3055</v>
      </c>
    </row>
    <row r="667" spans="1:2">
      <c r="A667" s="18" t="s">
        <v>3059</v>
      </c>
      <c r="B667" s="18" t="s">
        <v>3059</v>
      </c>
    </row>
    <row r="668" spans="1:2">
      <c r="A668" s="18" t="s">
        <v>3063</v>
      </c>
      <c r="B668" s="18" t="s">
        <v>3063</v>
      </c>
    </row>
    <row r="669" spans="1:2">
      <c r="A669" s="18" t="s">
        <v>3067</v>
      </c>
      <c r="B669" s="18" t="s">
        <v>3067</v>
      </c>
    </row>
    <row r="670" spans="1:2">
      <c r="A670" s="18" t="s">
        <v>3071</v>
      </c>
      <c r="B670" s="18" t="s">
        <v>3071</v>
      </c>
    </row>
    <row r="671" spans="1:2">
      <c r="A671" s="18" t="s">
        <v>3076</v>
      </c>
      <c r="B671" s="18" t="s">
        <v>3076</v>
      </c>
    </row>
    <row r="672" spans="1:2">
      <c r="A672" s="18" t="s">
        <v>3080</v>
      </c>
      <c r="B672" s="18" t="s">
        <v>3080</v>
      </c>
    </row>
    <row r="673" spans="1:2">
      <c r="A673" s="18" t="s">
        <v>3085</v>
      </c>
      <c r="B673" s="18" t="s">
        <v>3085</v>
      </c>
    </row>
    <row r="674" spans="1:2">
      <c r="A674" s="18" t="s">
        <v>3090</v>
      </c>
      <c r="B674" s="18" t="s">
        <v>3090</v>
      </c>
    </row>
    <row r="675" spans="1:2">
      <c r="A675" s="18" t="s">
        <v>3095</v>
      </c>
      <c r="B675" s="18" t="s">
        <v>3095</v>
      </c>
    </row>
    <row r="676" spans="1:2">
      <c r="A676" s="18" t="s">
        <v>3100</v>
      </c>
      <c r="B676" s="71" t="s">
        <v>3100</v>
      </c>
    </row>
    <row r="677" spans="1:2">
      <c r="A677" s="18" t="s">
        <v>3105</v>
      </c>
      <c r="B677" s="71" t="s">
        <v>3105</v>
      </c>
    </row>
    <row r="678" spans="1:2">
      <c r="A678" s="30" t="s">
        <v>3110</v>
      </c>
      <c r="B678" s="75" t="s">
        <v>3110</v>
      </c>
    </row>
    <row r="679" spans="1:2">
      <c r="A679" s="18" t="s">
        <v>3115</v>
      </c>
      <c r="B679" s="18" t="s">
        <v>3115</v>
      </c>
    </row>
    <row r="680" spans="1:2">
      <c r="A680" s="18" t="s">
        <v>3119</v>
      </c>
      <c r="B680" s="71" t="s">
        <v>3119</v>
      </c>
    </row>
    <row r="681" spans="1:2">
      <c r="A681" s="18" t="s">
        <v>3124</v>
      </c>
      <c r="B681" s="71" t="s">
        <v>3124</v>
      </c>
    </row>
    <row r="682" spans="1:2">
      <c r="A682" s="18" t="s">
        <v>3128</v>
      </c>
      <c r="B682" s="88" t="s">
        <v>6071</v>
      </c>
    </row>
    <row r="683" spans="1:2">
      <c r="A683" s="4" t="str">
        <f>HYPERLINK("mailto:elena-22s@mail.ru","elena-22s@mail.ru")</f>
        <v>elena-22s@mail.ru</v>
      </c>
      <c r="B683" s="3" t="str">
        <f>HYPERLINK("mailto:elena-22s@mail.ru","elena-22s@mail.ru")</f>
        <v>elena-22s@mail.ru</v>
      </c>
    </row>
    <row r="684" spans="1:2">
      <c r="A684" s="4" t="str">
        <f>HYPERLINK("mailto:moubogsc@mail.ru","moubogsc@mail.ru")</f>
        <v>moubogsc@mail.ru</v>
      </c>
      <c r="B684" s="72" t="str">
        <f>HYPERLINK("mailto:moubogsc@mail.ru","moubogsc@mail.ru")</f>
        <v>moubogsc@mail.ru</v>
      </c>
    </row>
    <row r="685" spans="1:2">
      <c r="A685" s="18" t="s">
        <v>3140</v>
      </c>
      <c r="B685" s="71" t="s">
        <v>3140</v>
      </c>
    </row>
    <row r="686" spans="1:2">
      <c r="A686" s="8"/>
      <c r="B686" s="6"/>
    </row>
    <row r="687" spans="1:2" ht="22.5">
      <c r="A687" s="41" t="s">
        <v>3146</v>
      </c>
      <c r="B687" s="84" t="s">
        <v>6066</v>
      </c>
    </row>
    <row r="688" spans="1:2">
      <c r="A688" s="3" t="s">
        <v>3152</v>
      </c>
      <c r="B688" s="72" t="s">
        <v>3152</v>
      </c>
    </row>
    <row r="689" spans="1:2">
      <c r="A689" s="3" t="s">
        <v>3157</v>
      </c>
      <c r="B689" s="72" t="s">
        <v>3157</v>
      </c>
    </row>
    <row r="690" spans="1:2">
      <c r="A690" s="18" t="s">
        <v>2932</v>
      </c>
      <c r="B690" s="18" t="s">
        <v>2932</v>
      </c>
    </row>
    <row r="691" spans="1:2">
      <c r="A691" s="13" t="str">
        <f>HYPERLINK("mailto:Mar050278@yandex.ru","Mar050278@yandex.ru")</f>
        <v>Mar050278@yandex.ru</v>
      </c>
      <c r="B691" s="89" t="str">
        <f>HYPERLINK("mailto:Mar050278@yandex.ru","Mar050278@yandex.ru")</f>
        <v>Mar050278@yandex.ru</v>
      </c>
    </row>
    <row r="692" spans="1:2">
      <c r="A692" s="52" t="s">
        <v>3168</v>
      </c>
      <c r="B692" s="87" t="s">
        <v>6067</v>
      </c>
    </row>
    <row r="693" spans="1:2">
      <c r="A693" s="14" t="s">
        <v>3172</v>
      </c>
      <c r="B693" s="90" t="s">
        <v>3172</v>
      </c>
    </row>
    <row r="694" spans="1:2">
      <c r="A694" s="16" t="s">
        <v>3179</v>
      </c>
      <c r="B694" s="49" t="s">
        <v>6091</v>
      </c>
    </row>
    <row r="695" spans="1:2">
      <c r="A695" s="18" t="s">
        <v>3185</v>
      </c>
      <c r="B695" s="71" t="s">
        <v>3185</v>
      </c>
    </row>
    <row r="696" spans="1:2">
      <c r="A696" s="18" t="s">
        <v>3189</v>
      </c>
      <c r="B696" s="18" t="s">
        <v>3189</v>
      </c>
    </row>
    <row r="697" spans="1:2">
      <c r="A697" s="18" t="s">
        <v>3194</v>
      </c>
      <c r="B697" s="71" t="s">
        <v>3194</v>
      </c>
    </row>
    <row r="698" spans="1:2">
      <c r="A698" s="18"/>
      <c r="B698" s="18"/>
    </row>
    <row r="699" spans="1:2">
      <c r="A699" s="18"/>
      <c r="B699" s="18" t="s">
        <v>6092</v>
      </c>
    </row>
    <row r="700" spans="1:2">
      <c r="A700" s="18"/>
      <c r="B700" s="75" t="s">
        <v>6090</v>
      </c>
    </row>
    <row r="701" spans="1:2">
      <c r="A701" s="4" t="str">
        <f>HYPERLINK("mailto:rech_n_i@school655.ru","rech_n_i@school655.ru")</f>
        <v>rech_n_i@school655.ru</v>
      </c>
      <c r="B701" s="3" t="str">
        <f>HYPERLINK("mailto:rech_n_i@school655.ru","rech_n_i@school655.ru")</f>
        <v>rech_n_i@school655.ru</v>
      </c>
    </row>
    <row r="702" spans="1:2">
      <c r="A702" s="30" t="s">
        <v>3205</v>
      </c>
      <c r="B702" s="75" t="s">
        <v>3205</v>
      </c>
    </row>
    <row r="703" spans="1:2">
      <c r="A703" s="4" t="str">
        <f>HYPERLINK("mailto:stpetergof-lib@yandex.ru","stpetergof-lib@yandex.ru")</f>
        <v>stpetergof-lib@yandex.ru</v>
      </c>
      <c r="B703" s="3" t="str">
        <f>HYPERLINK("mailto:stpetergof-lib@yandex.ru","stpetergof-lib@yandex.ru")</f>
        <v>stpetergof-lib@yandex.ru</v>
      </c>
    </row>
    <row r="704" spans="1:2">
      <c r="A704" s="8"/>
      <c r="B704" s="6"/>
    </row>
    <row r="705" spans="1:2">
      <c r="A705" s="8"/>
      <c r="B705" s="6"/>
    </row>
    <row r="706" spans="1:2">
      <c r="A706" s="8"/>
      <c r="B706" s="6"/>
    </row>
    <row r="707" spans="1:2">
      <c r="A707" s="4" t="str">
        <f>HYPERLINK("mailto:s427@ya.ru","s427@ya.ru")</f>
        <v>s427@ya.ru</v>
      </c>
      <c r="B707" s="3" t="str">
        <f>HYPERLINK("mailto:s427@ya.ru","s427@ya.ru")</f>
        <v>s427@ya.ru</v>
      </c>
    </row>
    <row r="708" spans="1:2">
      <c r="A708" s="18" t="s">
        <v>3220</v>
      </c>
      <c r="B708" s="82" t="s">
        <v>6089</v>
      </c>
    </row>
    <row r="709" spans="1:2">
      <c r="A709" s="30" t="s">
        <v>3225</v>
      </c>
      <c r="B709" s="75" t="s">
        <v>3225</v>
      </c>
    </row>
    <row r="710" spans="1:2">
      <c r="A710" s="5"/>
      <c r="B710" s="5"/>
    </row>
    <row r="711" spans="1:2">
      <c r="A711" s="5"/>
      <c r="B711" s="5"/>
    </row>
    <row r="712" spans="1:2">
      <c r="A712" s="5"/>
      <c r="B712" s="5"/>
    </row>
    <row r="713" spans="1:2">
      <c r="A713" s="5"/>
      <c r="B713" s="5"/>
    </row>
    <row r="714" spans="1:2">
      <c r="A714" s="5"/>
      <c r="B714" s="5"/>
    </row>
    <row r="715" spans="1:2">
      <c r="A715" s="5"/>
      <c r="B715" s="5"/>
    </row>
    <row r="716" spans="1:2">
      <c r="A716" s="18" t="s">
        <v>3234</v>
      </c>
      <c r="B716" s="71" t="s">
        <v>3234</v>
      </c>
    </row>
    <row r="717" spans="1:2">
      <c r="A717" s="5"/>
      <c r="B717" s="5"/>
    </row>
    <row r="718" spans="1:2">
      <c r="A718" s="18" t="s">
        <v>3241</v>
      </c>
      <c r="B718" s="18" t="s">
        <v>3241</v>
      </c>
    </row>
    <row r="719" spans="1:2">
      <c r="A719" s="18" t="s">
        <v>3246</v>
      </c>
      <c r="B719" s="71" t="s">
        <v>3246</v>
      </c>
    </row>
    <row r="720" spans="1:2">
      <c r="A720" s="18" t="s">
        <v>3252</v>
      </c>
      <c r="B720" s="18" t="s">
        <v>3252</v>
      </c>
    </row>
    <row r="721" spans="1:2">
      <c r="A721" s="18" t="s">
        <v>3258</v>
      </c>
      <c r="B721" s="71" t="s">
        <v>3258</v>
      </c>
    </row>
    <row r="722" spans="1:2">
      <c r="A722" s="21" t="s">
        <v>3264</v>
      </c>
      <c r="B722" s="21" t="s">
        <v>3264</v>
      </c>
    </row>
    <row r="723" spans="1:2">
      <c r="A723" s="18" t="s">
        <v>3271</v>
      </c>
      <c r="B723" s="71" t="s">
        <v>3271</v>
      </c>
    </row>
    <row r="724" spans="1:2">
      <c r="A724" s="18" t="s">
        <v>3275</v>
      </c>
      <c r="B724" s="18" t="s">
        <v>3275</v>
      </c>
    </row>
    <row r="725" spans="1:2" ht="22.5">
      <c r="A725" s="18" t="s">
        <v>3280</v>
      </c>
      <c r="B725" s="82" t="s">
        <v>6072</v>
      </c>
    </row>
    <row r="726" spans="1:2">
      <c r="A726" s="5"/>
      <c r="B726" s="5"/>
    </row>
    <row r="727" spans="1:2">
      <c r="A727" s="18" t="s">
        <v>3284</v>
      </c>
      <c r="B727" s="18" t="s">
        <v>3284</v>
      </c>
    </row>
    <row r="728" spans="1:2">
      <c r="A728" s="18" t="s">
        <v>3288</v>
      </c>
      <c r="B728" s="71" t="s">
        <v>3288</v>
      </c>
    </row>
    <row r="729" spans="1:2">
      <c r="A729" s="18" t="s">
        <v>3294</v>
      </c>
      <c r="B729" s="71" t="s">
        <v>3294</v>
      </c>
    </row>
    <row r="730" spans="1:2">
      <c r="A730" s="18" t="s">
        <v>3299</v>
      </c>
      <c r="B730" s="71" t="s">
        <v>3299</v>
      </c>
    </row>
    <row r="731" spans="1:2">
      <c r="A731" s="18" t="s">
        <v>3304</v>
      </c>
      <c r="B731" s="71" t="s">
        <v>3304</v>
      </c>
    </row>
    <row r="732" spans="1:2">
      <c r="A732" s="18" t="s">
        <v>3309</v>
      </c>
      <c r="B732" s="18" t="s">
        <v>3309</v>
      </c>
    </row>
    <row r="733" spans="1:2">
      <c r="A733" s="21" t="s">
        <v>3313</v>
      </c>
      <c r="B733" s="21" t="s">
        <v>3313</v>
      </c>
    </row>
    <row r="734" spans="1:2">
      <c r="A734" s="30" t="s">
        <v>3320</v>
      </c>
      <c r="B734" s="77" t="s">
        <v>3320</v>
      </c>
    </row>
    <row r="735" spans="1:2" ht="22.5">
      <c r="A735" s="30" t="s">
        <v>3324</v>
      </c>
      <c r="B735" s="28" t="s">
        <v>6045</v>
      </c>
    </row>
    <row r="736" spans="1:2">
      <c r="A736" s="30" t="s">
        <v>3328</v>
      </c>
      <c r="B736" s="73" t="s">
        <v>3328</v>
      </c>
    </row>
    <row r="737" spans="1:2">
      <c r="A737" s="30" t="s">
        <v>3332</v>
      </c>
      <c r="B737" s="18" t="s">
        <v>3332</v>
      </c>
    </row>
    <row r="738" spans="1:2">
      <c r="A738" s="30" t="s">
        <v>3336</v>
      </c>
      <c r="B738" s="71" t="s">
        <v>3336</v>
      </c>
    </row>
    <row r="739" spans="1:2">
      <c r="A739" s="33" t="s">
        <v>3340</v>
      </c>
      <c r="B739" s="75" t="s">
        <v>3340</v>
      </c>
    </row>
    <row r="740" spans="1:2">
      <c r="A740" s="30" t="s">
        <v>3344</v>
      </c>
      <c r="B740" s="71" t="s">
        <v>3344</v>
      </c>
    </row>
    <row r="741" spans="1:2">
      <c r="A741" s="29" t="s">
        <v>3346</v>
      </c>
      <c r="B741" s="44" t="s">
        <v>6046</v>
      </c>
    </row>
    <row r="742" spans="1:2">
      <c r="A742" s="30" t="s">
        <v>3350</v>
      </c>
      <c r="B742" s="71" t="s">
        <v>3350</v>
      </c>
    </row>
    <row r="743" spans="1:2">
      <c r="A743" s="18" t="s">
        <v>3354</v>
      </c>
      <c r="B743" s="18" t="s">
        <v>3354</v>
      </c>
    </row>
    <row r="744" spans="1:2">
      <c r="A744" s="38" t="s">
        <v>3359</v>
      </c>
      <c r="B744" s="75" t="s">
        <v>3359</v>
      </c>
    </row>
    <row r="745" spans="1:2">
      <c r="A745" s="30" t="s">
        <v>3364</v>
      </c>
      <c r="B745" s="18" t="s">
        <v>3364</v>
      </c>
    </row>
    <row r="746" spans="1:2">
      <c r="A746" s="30" t="s">
        <v>3370</v>
      </c>
      <c r="B746" s="73" t="s">
        <v>3370</v>
      </c>
    </row>
    <row r="747" spans="1:2">
      <c r="A747" s="30" t="s">
        <v>3374</v>
      </c>
      <c r="B747" s="18" t="s">
        <v>3374</v>
      </c>
    </row>
    <row r="748" spans="1:2">
      <c r="A748" s="30" t="s">
        <v>3376</v>
      </c>
      <c r="B748" s="18" t="s">
        <v>3376</v>
      </c>
    </row>
    <row r="749" spans="1:2">
      <c r="A749" s="30" t="s">
        <v>3379</v>
      </c>
      <c r="B749" s="18" t="s">
        <v>3379</v>
      </c>
    </row>
    <row r="750" spans="1:2">
      <c r="A750" s="38" t="s">
        <v>3383</v>
      </c>
      <c r="B750" s="76" t="s">
        <v>3383</v>
      </c>
    </row>
    <row r="751" spans="1:2">
      <c r="A751" s="32" t="str">
        <f>HYPERLINK("mailto:centr_o@mail.ru","centr_o@mail.ru")</f>
        <v>centr_o@mail.ru</v>
      </c>
      <c r="B751" s="3" t="str">
        <f>HYPERLINK("mailto:centr_o@mail.ru","centr_o@mail.ru")</f>
        <v>centr_o@mail.ru</v>
      </c>
    </row>
    <row r="752" spans="1:2">
      <c r="A752" s="30" t="s">
        <v>3390</v>
      </c>
      <c r="B752" s="71" t="s">
        <v>3390</v>
      </c>
    </row>
    <row r="753" spans="1:2">
      <c r="A753" s="30" t="s">
        <v>3396</v>
      </c>
      <c r="B753" s="71" t="s">
        <v>3396</v>
      </c>
    </row>
    <row r="754" spans="1:2">
      <c r="A754" s="40" t="s">
        <v>3402</v>
      </c>
      <c r="B754" s="73" t="s">
        <v>3402</v>
      </c>
    </row>
    <row r="755" spans="1:2">
      <c r="A755" s="30" t="s">
        <v>3406</v>
      </c>
      <c r="B755" s="71" t="s">
        <v>3406</v>
      </c>
    </row>
    <row r="756" spans="1:2">
      <c r="A756" s="30" t="s">
        <v>3411</v>
      </c>
      <c r="B756" s="71" t="s">
        <v>3411</v>
      </c>
    </row>
    <row r="757" spans="1:2">
      <c r="A757" s="40" t="s">
        <v>3416</v>
      </c>
      <c r="B757" s="84" t="s">
        <v>6116</v>
      </c>
    </row>
    <row r="758" spans="1:2">
      <c r="A758" s="30" t="s">
        <v>3419</v>
      </c>
      <c r="B758" s="71" t="s">
        <v>3419</v>
      </c>
    </row>
    <row r="759" spans="1:2">
      <c r="A759" s="30" t="s">
        <v>3425</v>
      </c>
      <c r="B759" s="71" t="s">
        <v>3425</v>
      </c>
    </row>
    <row r="760" spans="1:2">
      <c r="A760" s="29" t="s">
        <v>3428</v>
      </c>
      <c r="B760" s="18" t="s">
        <v>3428</v>
      </c>
    </row>
    <row r="761" spans="1:2">
      <c r="A761" s="30" t="s">
        <v>3431</v>
      </c>
      <c r="B761" s="71" t="s">
        <v>3431</v>
      </c>
    </row>
    <row r="762" spans="1:2">
      <c r="A762" s="42" t="str">
        <f>HYPERLINK("mailto:oth1959@mail.ru","oth1959@mail.ru")</f>
        <v>oth1959@mail.ru</v>
      </c>
      <c r="B762" s="3" t="str">
        <f>HYPERLINK("mailto:oth1959@mail.ru","oth1959@mail.ru")</f>
        <v>oth1959@mail.ru</v>
      </c>
    </row>
    <row r="763" spans="1:2">
      <c r="A763" s="30" t="s">
        <v>3441</v>
      </c>
      <c r="B763" s="18" t="s">
        <v>3441</v>
      </c>
    </row>
    <row r="764" spans="1:2">
      <c r="A764" s="29" t="s">
        <v>3443</v>
      </c>
      <c r="B764" s="75" t="s">
        <v>3443</v>
      </c>
    </row>
    <row r="765" spans="1:2">
      <c r="A765" s="42" t="str">
        <f>HYPERLINK("mailto:adm@шк8.рф","adm@шк8.рф u4ilka-mu4ilka@rambler.ru")</f>
        <v>adm@шк8.рф u4ilka-mu4ilka@rambler.ru</v>
      </c>
      <c r="B765" s="101" t="s">
        <v>6118</v>
      </c>
    </row>
    <row r="766" spans="1:2">
      <c r="A766" s="32" t="str">
        <f>HYPERLINK("mailto:mousosh11@list.ru","mousosh11@list.ru")</f>
        <v>mousosh11@list.ru</v>
      </c>
      <c r="B766" s="3" t="str">
        <f>HYPERLINK("mailto:mousosh11@list.ru","mousosh11@list.ru")</f>
        <v>mousosh11@list.ru</v>
      </c>
    </row>
    <row r="767" spans="1:2">
      <c r="A767" s="32" t="str">
        <f>HYPERLINK("mailto:school92007@mail.ru","school92007@mail.ru")</f>
        <v>school92007@mail.ru</v>
      </c>
      <c r="B767" s="3" t="str">
        <f>HYPERLINK("mailto:school92007@mail.ru","school92007@mail.ru")</f>
        <v>school92007@mail.ru</v>
      </c>
    </row>
    <row r="768" spans="1:2">
      <c r="A768" s="32" t="str">
        <f>HYPERLINK("mailto:603101@inbox.ru","603101@inbox.ru")</f>
        <v>603101@inbox.ru</v>
      </c>
      <c r="B768" s="72" t="str">
        <f>HYPERLINK("mailto:603101@inbox.ru","603101@inbox.ru")</f>
        <v>603101@inbox.ru</v>
      </c>
    </row>
    <row r="769" spans="1:2">
      <c r="A769" s="32" t="str">
        <f>HYPERLINK("mailto:603111@mail.ru","603111@mail.ru")</f>
        <v>603111@mail.ru</v>
      </c>
      <c r="B769" s="3" t="str">
        <f>HYPERLINK("mailto:603111@mail.ru","603111@mail.ru")</f>
        <v>603111@mail.ru</v>
      </c>
    </row>
    <row r="770" spans="1:2">
      <c r="A770" s="32" t="str">
        <f>HYPERLINK("mailto:MOY_SOH_N15@mail.ru","MOY_SOH_N15@mail.ru")</f>
        <v>MOY_SOH_N15@mail.ru</v>
      </c>
      <c r="B770" s="3" t="str">
        <f>HYPERLINK("mailto:MOY_SOH_N15@mail.ru","MOY_SOH_N15@mail.ru")</f>
        <v>MOY_SOH_N15@mail.ru</v>
      </c>
    </row>
    <row r="771" spans="1:2">
      <c r="A771" s="42" t="str">
        <f>HYPERLINK("mailto:azischool@mail.ru","azischool@mail.ru")</f>
        <v>azischool@mail.ru</v>
      </c>
      <c r="B771" s="36" t="s">
        <v>6119</v>
      </c>
    </row>
    <row r="772" spans="1:2">
      <c r="A772" s="42" t="str">
        <f>HYPERLINK("mailto:turizmnt@mail.ru","turizmnt@mail.ru")</f>
        <v>turizmnt@mail.ru</v>
      </c>
      <c r="B772" s="72" t="str">
        <f>HYPERLINK("mailto:turizmnt@mail.ru","turizmnt@mail.ru")</f>
        <v>turizmnt@mail.ru</v>
      </c>
    </row>
    <row r="773" spans="1:2">
      <c r="A773" s="42" t="str">
        <f>HYPERLINK("mailto:turizmnt@mail.ru","turizmnt@mail.ru")</f>
        <v>turizmnt@mail.ru</v>
      </c>
      <c r="B773" s="3" t="str">
        <f>HYPERLINK("mailto:turizmnt@mail.ru","turizmnt@mail.ru")</f>
        <v>turizmnt@mail.ru</v>
      </c>
    </row>
    <row r="774" spans="1:2">
      <c r="A774" s="18" t="s">
        <v>3484</v>
      </c>
      <c r="B774" s="71" t="s">
        <v>3484</v>
      </c>
    </row>
    <row r="775" spans="1:2">
      <c r="A775" s="12" t="s">
        <v>3488</v>
      </c>
      <c r="B775" s="83" t="s">
        <v>3488</v>
      </c>
    </row>
    <row r="776" spans="1:2">
      <c r="A776" s="30" t="s">
        <v>3494</v>
      </c>
      <c r="B776" s="18" t="s">
        <v>3494</v>
      </c>
    </row>
    <row r="777" spans="1:2">
      <c r="A777" s="40" t="s">
        <v>3498</v>
      </c>
      <c r="B777" s="82" t="s">
        <v>6117</v>
      </c>
    </row>
    <row r="778" spans="1:2">
      <c r="A778" s="30" t="s">
        <v>3504</v>
      </c>
      <c r="B778" s="71" t="s">
        <v>3504</v>
      </c>
    </row>
    <row r="779" spans="1:2">
      <c r="A779" s="30" t="s">
        <v>3510</v>
      </c>
      <c r="B779" s="18" t="s">
        <v>3510</v>
      </c>
    </row>
    <row r="780" spans="1:2">
      <c r="A780" s="40" t="s">
        <v>3516</v>
      </c>
      <c r="B780" s="71" t="s">
        <v>3516</v>
      </c>
    </row>
    <row r="781" spans="1:2">
      <c r="A781" s="40" t="s">
        <v>3522</v>
      </c>
      <c r="B781" s="18" t="s">
        <v>3522</v>
      </c>
    </row>
    <row r="782" spans="1:2">
      <c r="A782" s="30" t="s">
        <v>3528</v>
      </c>
      <c r="B782" s="71" t="s">
        <v>3528</v>
      </c>
    </row>
    <row r="783" spans="1:2">
      <c r="A783" s="5"/>
      <c r="B783" s="5"/>
    </row>
    <row r="784" spans="1:2">
      <c r="A784" s="40" t="s">
        <v>3533</v>
      </c>
      <c r="B784" s="18" t="s">
        <v>3533</v>
      </c>
    </row>
    <row r="785" spans="1:2">
      <c r="A785" s="33" t="s">
        <v>3539</v>
      </c>
      <c r="B785" s="18" t="s">
        <v>3539</v>
      </c>
    </row>
    <row r="786" spans="1:2">
      <c r="A786" s="29" t="s">
        <v>3539</v>
      </c>
      <c r="B786" s="18" t="s">
        <v>3539</v>
      </c>
    </row>
    <row r="787" spans="1:2">
      <c r="A787" s="40" t="s">
        <v>3543</v>
      </c>
      <c r="B787" s="18" t="s">
        <v>3543</v>
      </c>
    </row>
    <row r="788" spans="1:2">
      <c r="A788" s="30" t="s">
        <v>3548</v>
      </c>
      <c r="B788" s="71" t="s">
        <v>3548</v>
      </c>
    </row>
    <row r="789" spans="1:2">
      <c r="A789" s="40" t="s">
        <v>3554</v>
      </c>
      <c r="B789" s="18" t="s">
        <v>3554</v>
      </c>
    </row>
    <row r="790" spans="1:2" ht="22.5">
      <c r="A790" s="40" t="s">
        <v>3560</v>
      </c>
      <c r="B790" s="28" t="s">
        <v>6120</v>
      </c>
    </row>
    <row r="791" spans="1:2">
      <c r="A791" s="18" t="s">
        <v>3566</v>
      </c>
      <c r="B791" s="71" t="s">
        <v>3566</v>
      </c>
    </row>
    <row r="792" spans="1:2">
      <c r="A792" s="5"/>
      <c r="B792" s="5"/>
    </row>
    <row r="793" spans="1:2">
      <c r="A793" s="18" t="s">
        <v>3572</v>
      </c>
      <c r="B793" s="71" t="s">
        <v>3572</v>
      </c>
    </row>
    <row r="794" spans="1:2">
      <c r="A794" s="5"/>
      <c r="B794" s="5"/>
    </row>
    <row r="795" spans="1:2">
      <c r="A795" s="18" t="s">
        <v>3578</v>
      </c>
      <c r="B795" s="18" t="s">
        <v>3578</v>
      </c>
    </row>
    <row r="796" spans="1:2">
      <c r="A796" s="18" t="s">
        <v>3584</v>
      </c>
      <c r="B796" s="71" t="s">
        <v>3584</v>
      </c>
    </row>
    <row r="797" spans="1:2">
      <c r="A797" s="18" t="s">
        <v>3589</v>
      </c>
      <c r="B797" s="18" t="s">
        <v>3589</v>
      </c>
    </row>
    <row r="798" spans="1:2">
      <c r="A798" s="18" t="s">
        <v>3594</v>
      </c>
      <c r="B798" s="82" t="s">
        <v>6152</v>
      </c>
    </row>
    <row r="799" spans="1:2">
      <c r="A799" s="4" t="str">
        <f>HYPERLINK("mailto:tatyana5162@yandex.ru","tatyana5162@yandex.ru")</f>
        <v>tatyana5162@yandex.ru</v>
      </c>
      <c r="B799" s="72" t="str">
        <f>HYPERLINK("mailto:tatyana5162@yandex.ru","tatyana5162@yandex.ru")</f>
        <v>tatyana5162@yandex.ru</v>
      </c>
    </row>
    <row r="800" spans="1:2" ht="22.5">
      <c r="A800" s="18" t="s">
        <v>3604</v>
      </c>
      <c r="B800" s="28" t="s">
        <v>6153</v>
      </c>
    </row>
    <row r="801" spans="1:2">
      <c r="A801" s="5"/>
      <c r="B801" s="5"/>
    </row>
    <row r="802" spans="1:2">
      <c r="A802" s="18" t="s">
        <v>3611</v>
      </c>
      <c r="B802" s="18" t="s">
        <v>3611</v>
      </c>
    </row>
    <row r="803" spans="1:2">
      <c r="A803" s="18" t="s">
        <v>3615</v>
      </c>
      <c r="B803" s="71" t="s">
        <v>3615</v>
      </c>
    </row>
    <row r="804" spans="1:2">
      <c r="A804" s="18" t="s">
        <v>3622</v>
      </c>
      <c r="B804" s="82" t="s">
        <v>6097</v>
      </c>
    </row>
    <row r="805" spans="1:2">
      <c r="A805" s="5"/>
      <c r="B805" s="5"/>
    </row>
    <row r="806" spans="1:2">
      <c r="A806" s="18" t="s">
        <v>3628</v>
      </c>
      <c r="B806" s="18" t="s">
        <v>3628</v>
      </c>
    </row>
    <row r="807" spans="1:2">
      <c r="A807" s="18" t="s">
        <v>3633</v>
      </c>
      <c r="B807" s="71" t="s">
        <v>3633</v>
      </c>
    </row>
    <row r="808" spans="1:2">
      <c r="A808" s="22" t="s">
        <v>3636</v>
      </c>
      <c r="B808" s="94" t="s">
        <v>3636</v>
      </c>
    </row>
    <row r="809" spans="1:2">
      <c r="A809" s="18" t="s">
        <v>3641</v>
      </c>
      <c r="B809" s="18" t="s">
        <v>3641</v>
      </c>
    </row>
    <row r="810" spans="1:2">
      <c r="A810" s="18" t="s">
        <v>3644</v>
      </c>
      <c r="B810" s="18" t="s">
        <v>3644</v>
      </c>
    </row>
    <row r="811" spans="1:2">
      <c r="A811" s="4" t="str">
        <f>HYPERLINK("mailto:bondschool@yandex.ru","bondschool@yandex.ru")</f>
        <v>bondschool@yandex.ru</v>
      </c>
      <c r="B811" s="72" t="str">
        <f>HYPERLINK("mailto:bondschool@yandex.ru","bondschool@yandex.ru")</f>
        <v>bondschool@yandex.ru</v>
      </c>
    </row>
    <row r="812" spans="1:2">
      <c r="A812" s="18" t="s">
        <v>3651</v>
      </c>
      <c r="B812" s="71" t="s">
        <v>3651</v>
      </c>
    </row>
    <row r="813" spans="1:2">
      <c r="A813" s="40" t="s">
        <v>3656</v>
      </c>
      <c r="B813" s="82" t="s">
        <v>6154</v>
      </c>
    </row>
    <row r="814" spans="1:2">
      <c r="A814" s="18" t="s">
        <v>3660</v>
      </c>
      <c r="B814" s="18" t="s">
        <v>3660</v>
      </c>
    </row>
    <row r="815" spans="1:2">
      <c r="A815" s="18" t="s">
        <v>3664</v>
      </c>
      <c r="B815" s="71" t="s">
        <v>3664</v>
      </c>
    </row>
    <row r="816" spans="1:2">
      <c r="A816" s="18" t="s">
        <v>3668</v>
      </c>
      <c r="B816" s="71" t="s">
        <v>3668</v>
      </c>
    </row>
    <row r="817" spans="1:2">
      <c r="A817" s="30" t="s">
        <v>3673</v>
      </c>
      <c r="B817" s="71" t="s">
        <v>3673</v>
      </c>
    </row>
    <row r="818" spans="1:2">
      <c r="A818" s="40" t="s">
        <v>3678</v>
      </c>
      <c r="B818" s="71" t="s">
        <v>3678</v>
      </c>
    </row>
    <row r="819" spans="1:2">
      <c r="A819" s="30" t="s">
        <v>3683</v>
      </c>
      <c r="B819" s="71" t="s">
        <v>3683</v>
      </c>
    </row>
    <row r="820" spans="1:2">
      <c r="A820" s="30" t="s">
        <v>3687</v>
      </c>
      <c r="B820" s="18" t="s">
        <v>3687</v>
      </c>
    </row>
    <row r="821" spans="1:2">
      <c r="A821" s="40" t="s">
        <v>3692</v>
      </c>
      <c r="B821" s="18" t="s">
        <v>3692</v>
      </c>
    </row>
    <row r="822" spans="1:2">
      <c r="A822" s="40" t="s">
        <v>3696</v>
      </c>
      <c r="B822" s="71" t="s">
        <v>3696</v>
      </c>
    </row>
    <row r="823" spans="1:2">
      <c r="A823" s="40" t="s">
        <v>3701</v>
      </c>
      <c r="B823" s="71" t="s">
        <v>3701</v>
      </c>
    </row>
    <row r="824" spans="1:2">
      <c r="A824" s="30" t="s">
        <v>3706</v>
      </c>
      <c r="B824" s="18" t="s">
        <v>3706</v>
      </c>
    </row>
    <row r="825" spans="1:2">
      <c r="A825" s="30" t="s">
        <v>3709</v>
      </c>
      <c r="B825" s="71" t="s">
        <v>3709</v>
      </c>
    </row>
    <row r="826" spans="1:2">
      <c r="A826" s="30" t="s">
        <v>3713</v>
      </c>
      <c r="B826" s="18" t="s">
        <v>3713</v>
      </c>
    </row>
    <row r="827" spans="1:2">
      <c r="A827" s="40" t="s">
        <v>3717</v>
      </c>
      <c r="B827" s="18" t="s">
        <v>3717</v>
      </c>
    </row>
    <row r="828" spans="1:2">
      <c r="A828" s="30" t="s">
        <v>3721</v>
      </c>
      <c r="B828" s="71" t="s">
        <v>3721</v>
      </c>
    </row>
    <row r="829" spans="1:2">
      <c r="A829" s="30" t="s">
        <v>3726</v>
      </c>
      <c r="B829" s="71" t="s">
        <v>3726</v>
      </c>
    </row>
    <row r="830" spans="1:2">
      <c r="A830" s="30" t="s">
        <v>3731</v>
      </c>
      <c r="B830" s="18" t="s">
        <v>3731</v>
      </c>
    </row>
    <row r="831" spans="1:2">
      <c r="A831" s="30" t="s">
        <v>3736</v>
      </c>
      <c r="B831" s="18" t="s">
        <v>3736</v>
      </c>
    </row>
    <row r="832" spans="1:2">
      <c r="A832" s="30" t="s">
        <v>3740</v>
      </c>
      <c r="B832" s="18" t="s">
        <v>3740</v>
      </c>
    </row>
    <row r="833" spans="1:2">
      <c r="A833" s="30" t="s">
        <v>3745</v>
      </c>
      <c r="B833" s="18" t="s">
        <v>3745</v>
      </c>
    </row>
    <row r="834" spans="1:2">
      <c r="A834" s="40" t="s">
        <v>3750</v>
      </c>
      <c r="B834" s="18" t="s">
        <v>3750</v>
      </c>
    </row>
    <row r="835" spans="1:2">
      <c r="A835" s="40" t="s">
        <v>3755</v>
      </c>
      <c r="B835" s="71" t="s">
        <v>3755</v>
      </c>
    </row>
    <row r="836" spans="1:2" ht="22.5">
      <c r="A836" s="30" t="s">
        <v>3759</v>
      </c>
      <c r="B836" s="28" t="s">
        <v>6155</v>
      </c>
    </row>
    <row r="837" spans="1:2" ht="22.5">
      <c r="A837" s="30" t="s">
        <v>3763</v>
      </c>
      <c r="B837" s="28" t="s">
        <v>6156</v>
      </c>
    </row>
    <row r="838" spans="1:2">
      <c r="A838" s="30" t="s">
        <v>3766</v>
      </c>
      <c r="B838" s="71" t="s">
        <v>3766</v>
      </c>
    </row>
    <row r="839" spans="1:2">
      <c r="A839" s="30" t="s">
        <v>3770</v>
      </c>
      <c r="B839" s="18" t="s">
        <v>3770</v>
      </c>
    </row>
    <row r="840" spans="1:2">
      <c r="A840" s="30" t="s">
        <v>3774</v>
      </c>
      <c r="B840" s="18" t="s">
        <v>3774</v>
      </c>
    </row>
    <row r="841" spans="1:2">
      <c r="A841" s="30" t="s">
        <v>3778</v>
      </c>
      <c r="B841" s="71" t="s">
        <v>3778</v>
      </c>
    </row>
    <row r="842" spans="1:2">
      <c r="A842" s="30" t="s">
        <v>3782</v>
      </c>
      <c r="B842" s="18" t="s">
        <v>3782</v>
      </c>
    </row>
    <row r="843" spans="1:2">
      <c r="A843" s="30" t="s">
        <v>3787</v>
      </c>
      <c r="B843" s="18" t="s">
        <v>3787</v>
      </c>
    </row>
    <row r="844" spans="1:2">
      <c r="A844" s="30" t="s">
        <v>3792</v>
      </c>
      <c r="B844" s="18" t="s">
        <v>3792</v>
      </c>
    </row>
    <row r="845" spans="1:2">
      <c r="A845" s="68" t="s">
        <v>3795</v>
      </c>
      <c r="B845" s="71" t="s">
        <v>3795</v>
      </c>
    </row>
    <row r="846" spans="1:2" ht="22.5">
      <c r="A846" s="69" t="s">
        <v>3800</v>
      </c>
      <c r="B846" s="110" t="s">
        <v>6159</v>
      </c>
    </row>
    <row r="847" spans="1:2">
      <c r="A847" s="18"/>
      <c r="B847" s="18" t="s">
        <v>3804</v>
      </c>
    </row>
    <row r="848" spans="1:2">
      <c r="A848" s="40" t="s">
        <v>3810</v>
      </c>
      <c r="B848" s="71" t="s">
        <v>3810</v>
      </c>
    </row>
    <row r="849" spans="1:2">
      <c r="A849" s="40" t="s">
        <v>3815</v>
      </c>
      <c r="B849" s="71" t="s">
        <v>3815</v>
      </c>
    </row>
    <row r="850" spans="1:2">
      <c r="A850" s="30" t="s">
        <v>3820</v>
      </c>
      <c r="B850" s="109" t="s">
        <v>3820</v>
      </c>
    </row>
    <row r="851" spans="1:2">
      <c r="A851" s="5"/>
      <c r="B851" s="5"/>
    </row>
    <row r="852" spans="1:2">
      <c r="A852" s="40" t="s">
        <v>3826</v>
      </c>
      <c r="B852" s="18" t="s">
        <v>3826</v>
      </c>
    </row>
    <row r="853" spans="1:2">
      <c r="A853" s="42" t="str">
        <f>HYPERLINK("mailto:elena-nagovie@rambler.ru","elena-nagovie@rambler.ru ")</f>
        <v xml:space="preserve">elena-nagovie@rambler.ru </v>
      </c>
      <c r="B853" s="72" t="str">
        <f>HYPERLINK("mailto:elena-nagovie@rambler.ru","elena-nagovie@rambler.ru ")</f>
        <v xml:space="preserve">elena-nagovie@rambler.ru </v>
      </c>
    </row>
    <row r="854" spans="1:2">
      <c r="A854" s="42" t="str">
        <f>HYPERLINK("mailto:irinka14.08@mail.ru","irinka14.08@mail.ru")</f>
        <v>irinka14.08@mail.ru</v>
      </c>
      <c r="B854" s="72" t="str">
        <f>HYPERLINK("mailto:irinka14.08@mail.ru","irinka14.08@mail.ru")</f>
        <v>irinka14.08@mail.ru</v>
      </c>
    </row>
    <row r="855" spans="1:2">
      <c r="A855" s="5"/>
      <c r="B855" s="5"/>
    </row>
    <row r="856" spans="1:2">
      <c r="A856" s="30" t="s">
        <v>3840</v>
      </c>
      <c r="B856" s="71" t="s">
        <v>3840</v>
      </c>
    </row>
    <row r="857" spans="1:2">
      <c r="A857" s="30" t="s">
        <v>3845</v>
      </c>
      <c r="B857" s="71" t="s">
        <v>3845</v>
      </c>
    </row>
    <row r="858" spans="1:2">
      <c r="A858" s="40" t="s">
        <v>3851</v>
      </c>
      <c r="B858" s="71" t="s">
        <v>3851</v>
      </c>
    </row>
    <row r="859" spans="1:2">
      <c r="A859" s="30" t="s">
        <v>3857</v>
      </c>
      <c r="B859" s="18" t="s">
        <v>3857</v>
      </c>
    </row>
    <row r="860" spans="1:2">
      <c r="A860" s="40" t="s">
        <v>3863</v>
      </c>
      <c r="B860" s="71" t="s">
        <v>3863</v>
      </c>
    </row>
    <row r="861" spans="1:2" ht="22.5">
      <c r="A861" s="30" t="s">
        <v>3867</v>
      </c>
      <c r="B861" s="82" t="s">
        <v>6157</v>
      </c>
    </row>
    <row r="862" spans="1:2">
      <c r="A862" s="58" t="s">
        <v>6038</v>
      </c>
      <c r="B862" s="84" t="s">
        <v>6038</v>
      </c>
    </row>
    <row r="863" spans="1:2">
      <c r="A863" s="30" t="s">
        <v>3876</v>
      </c>
      <c r="B863" s="18" t="s">
        <v>3876</v>
      </c>
    </row>
    <row r="864" spans="1:2">
      <c r="A864" s="30" t="s">
        <v>3881</v>
      </c>
      <c r="B864" s="71" t="s">
        <v>3881</v>
      </c>
    </row>
    <row r="865" spans="1:2">
      <c r="A865" s="30" t="s">
        <v>3886</v>
      </c>
      <c r="B865" s="18" t="s">
        <v>3886</v>
      </c>
    </row>
    <row r="866" spans="1:2">
      <c r="A866" s="40" t="s">
        <v>3891</v>
      </c>
      <c r="B866" s="18" t="s">
        <v>3891</v>
      </c>
    </row>
    <row r="867" spans="1:2">
      <c r="A867" s="18" t="s">
        <v>3896</v>
      </c>
      <c r="B867" s="18" t="s">
        <v>3896</v>
      </c>
    </row>
    <row r="868" spans="1:2">
      <c r="A868" s="30" t="s">
        <v>3901</v>
      </c>
      <c r="B868" s="18" t="s">
        <v>3901</v>
      </c>
    </row>
    <row r="869" spans="1:2">
      <c r="A869" s="30" t="s">
        <v>3906</v>
      </c>
      <c r="B869" s="18" t="s">
        <v>3906</v>
      </c>
    </row>
    <row r="870" spans="1:2" ht="33.75">
      <c r="A870" s="40" t="s">
        <v>3911</v>
      </c>
      <c r="B870" s="44" t="s">
        <v>6160</v>
      </c>
    </row>
    <row r="871" spans="1:2">
      <c r="A871" s="40" t="s">
        <v>3916</v>
      </c>
      <c r="B871" s="71" t="s">
        <v>3916</v>
      </c>
    </row>
    <row r="872" spans="1:2">
      <c r="A872" s="30" t="s">
        <v>3920</v>
      </c>
      <c r="B872" s="18" t="s">
        <v>3920</v>
      </c>
    </row>
    <row r="873" spans="1:2">
      <c r="A873" s="30" t="s">
        <v>3926</v>
      </c>
      <c r="B873" s="71" t="s">
        <v>3926</v>
      </c>
    </row>
    <row r="874" spans="1:2">
      <c r="A874" s="30" t="s">
        <v>3930</v>
      </c>
      <c r="B874" s="71" t="s">
        <v>3930</v>
      </c>
    </row>
    <row r="875" spans="1:2">
      <c r="A875" s="30" t="s">
        <v>3936</v>
      </c>
      <c r="B875" s="18" t="s">
        <v>3936</v>
      </c>
    </row>
    <row r="876" spans="1:2">
      <c r="A876" s="30" t="s">
        <v>3942</v>
      </c>
      <c r="B876" s="18" t="s">
        <v>3942</v>
      </c>
    </row>
    <row r="877" spans="1:2">
      <c r="A877" s="30" t="s">
        <v>3947</v>
      </c>
      <c r="B877" s="18" t="s">
        <v>3947</v>
      </c>
    </row>
    <row r="878" spans="1:2">
      <c r="A878" s="30" t="s">
        <v>3952</v>
      </c>
      <c r="B878" s="18" t="s">
        <v>3952</v>
      </c>
    </row>
    <row r="879" spans="1:2">
      <c r="A879" s="30" t="s">
        <v>3957</v>
      </c>
      <c r="B879" s="18" t="s">
        <v>3957</v>
      </c>
    </row>
    <row r="880" spans="1:2">
      <c r="A880" s="30" t="s">
        <v>3962</v>
      </c>
      <c r="B880" s="61" t="s">
        <v>3962</v>
      </c>
    </row>
    <row r="881" spans="1:2">
      <c r="A881" s="30" t="s">
        <v>3967</v>
      </c>
      <c r="B881" s="61" t="s">
        <v>3967</v>
      </c>
    </row>
    <row r="882" spans="1:2">
      <c r="A882" s="30" t="s">
        <v>3972</v>
      </c>
      <c r="B882" s="99" t="s">
        <v>3972</v>
      </c>
    </row>
    <row r="883" spans="1:2">
      <c r="A883" s="30" t="s">
        <v>3978</v>
      </c>
      <c r="B883" s="61" t="s">
        <v>3978</v>
      </c>
    </row>
    <row r="884" spans="1:2">
      <c r="A884" s="40" t="s">
        <v>3983</v>
      </c>
      <c r="B884" s="99" t="s">
        <v>3983</v>
      </c>
    </row>
    <row r="885" spans="1:2">
      <c r="A885" s="53" t="s">
        <v>3989</v>
      </c>
      <c r="B885" s="113" t="s">
        <v>3989</v>
      </c>
    </row>
    <row r="886" spans="1:2">
      <c r="A886" s="51" t="s">
        <v>3994</v>
      </c>
      <c r="B886" s="114" t="s">
        <v>6158</v>
      </c>
    </row>
    <row r="887" spans="1:2">
      <c r="A887" s="18" t="s">
        <v>3999</v>
      </c>
      <c r="B887" s="100" t="s">
        <v>3999</v>
      </c>
    </row>
    <row r="888" spans="1:2">
      <c r="A888" s="51" t="s">
        <v>4004</v>
      </c>
      <c r="B888" s="21" t="s">
        <v>4004</v>
      </c>
    </row>
    <row r="889" spans="1:2">
      <c r="A889" s="53" t="s">
        <v>4009</v>
      </c>
      <c r="B889" s="78" t="s">
        <v>4009</v>
      </c>
    </row>
    <row r="890" spans="1:2">
      <c r="A890" s="53" t="s">
        <v>4012</v>
      </c>
      <c r="B890" s="78" t="s">
        <v>4012</v>
      </c>
    </row>
    <row r="891" spans="1:2">
      <c r="A891" s="53" t="s">
        <v>4016</v>
      </c>
      <c r="B891" s="21" t="s">
        <v>4016</v>
      </c>
    </row>
    <row r="892" spans="1:2">
      <c r="A892" s="53"/>
      <c r="B892" s="21"/>
    </row>
    <row r="893" spans="1:2">
      <c r="A893" s="30" t="s">
        <v>4023</v>
      </c>
      <c r="B893" s="18" t="s">
        <v>4023</v>
      </c>
    </row>
    <row r="894" spans="1:2">
      <c r="A894" s="57" t="str">
        <f>HYPERLINK("mailto:marina.stypnikova.75@gmail.com","marina.stypnikova.75@gmail.com")</f>
        <v>marina.stypnikova.75@gmail.com</v>
      </c>
      <c r="B894" s="89" t="str">
        <f>HYPERLINK("mailto:marina.stypnikova.75@gmail.com","marina.stypnikova.75@gmail.com")</f>
        <v>marina.stypnikova.75@gmail.com</v>
      </c>
    </row>
    <row r="895" spans="1:2">
      <c r="A895" s="53" t="s">
        <v>4032</v>
      </c>
      <c r="B895" s="91" t="s">
        <v>6161</v>
      </c>
    </row>
    <row r="896" spans="1:2">
      <c r="A896" s="51" t="s">
        <v>4036</v>
      </c>
      <c r="B896" s="21" t="s">
        <v>4036</v>
      </c>
    </row>
    <row r="897" spans="1:2">
      <c r="A897" s="18" t="s">
        <v>4042</v>
      </c>
      <c r="B897" s="18" t="s">
        <v>4042</v>
      </c>
    </row>
    <row r="898" spans="1:2">
      <c r="A898" s="18" t="s">
        <v>4046</v>
      </c>
      <c r="B898" s="18" t="s">
        <v>4046</v>
      </c>
    </row>
    <row r="899" spans="1:2">
      <c r="A899" s="5"/>
      <c r="B899" s="5"/>
    </row>
    <row r="900" spans="1:2" ht="22.5">
      <c r="A900" s="18" t="s">
        <v>4051</v>
      </c>
      <c r="B900" s="82" t="s">
        <v>6121</v>
      </c>
    </row>
    <row r="901" spans="1:2">
      <c r="A901" s="4" t="str">
        <f>HYPERLINK("mailto:chebanenko.tatyana@mail.ru","chebanenko.tatyana@mail.ru")</f>
        <v>chebanenko.tatyana@mail.ru</v>
      </c>
      <c r="B901" s="72" t="str">
        <f>HYPERLINK("mailto:chebanenko.tatyana@mail.ru","chebanenko.tatyana@mail.ru")</f>
        <v>chebanenko.tatyana@mail.ru</v>
      </c>
    </row>
    <row r="902" spans="1:2">
      <c r="A902" s="19" t="str">
        <f>HYPERLINK("mailto:school8ishim@mail.ru","school8ishim@mail.ru")</f>
        <v>school8ishim@mail.ru</v>
      </c>
      <c r="B902" s="102" t="str">
        <f>HYPERLINK("mailto:school8ishim@mail.ru","school8ishim@mail.ru")</f>
        <v>school8ishim@mail.ru</v>
      </c>
    </row>
    <row r="903" spans="1:2">
      <c r="A903" s="13" t="str">
        <f>HYPERLINK("mailto:school-91@mail.ru","school-91@mail.ru, luibna@yandex.ru")</f>
        <v>school-91@mail.ru, luibna@yandex.ru</v>
      </c>
      <c r="B903" s="103" t="s">
        <v>6122</v>
      </c>
    </row>
    <row r="904" spans="1:2">
      <c r="A904" s="20"/>
      <c r="B904" s="20"/>
    </row>
    <row r="905" spans="1:2">
      <c r="A905" s="21" t="s">
        <v>4068</v>
      </c>
      <c r="B905" s="78" t="s">
        <v>4068</v>
      </c>
    </row>
    <row r="906" spans="1:2">
      <c r="A906" s="22" t="s">
        <v>4074</v>
      </c>
      <c r="B906" s="104" t="s">
        <v>6123</v>
      </c>
    </row>
    <row r="907" spans="1:2">
      <c r="A907" s="18" t="s">
        <v>4081</v>
      </c>
      <c r="B907" s="18" t="s">
        <v>4081</v>
      </c>
    </row>
    <row r="908" spans="1:2">
      <c r="A908" s="18" t="s">
        <v>4081</v>
      </c>
      <c r="B908" s="18" t="s">
        <v>4081</v>
      </c>
    </row>
    <row r="909" spans="1:2">
      <c r="A909" s="18" t="s">
        <v>4089</v>
      </c>
      <c r="B909" s="92" t="s">
        <v>4089</v>
      </c>
    </row>
    <row r="910" spans="1:2">
      <c r="A910" s="18" t="s">
        <v>4094</v>
      </c>
      <c r="B910" s="18" t="s">
        <v>4094</v>
      </c>
    </row>
    <row r="911" spans="1:2">
      <c r="A911" s="21" t="s">
        <v>4099</v>
      </c>
      <c r="B911" s="78" t="s">
        <v>4099</v>
      </c>
    </row>
    <row r="912" spans="1:2">
      <c r="A912" s="21" t="s">
        <v>4103</v>
      </c>
      <c r="B912" s="91" t="s">
        <v>6073</v>
      </c>
    </row>
    <row r="913" spans="1:2">
      <c r="A913" s="21" t="s">
        <v>4108</v>
      </c>
      <c r="B913" s="78" t="s">
        <v>4108</v>
      </c>
    </row>
    <row r="914" spans="1:2">
      <c r="A914" s="18" t="s">
        <v>4114</v>
      </c>
      <c r="B914" s="71" t="s">
        <v>4114</v>
      </c>
    </row>
    <row r="915" spans="1:2">
      <c r="A915" s="51" t="s">
        <v>4120</v>
      </c>
      <c r="B915" s="78" t="s">
        <v>4120</v>
      </c>
    </row>
    <row r="916" spans="1:2">
      <c r="A916" s="5"/>
      <c r="B916" s="5"/>
    </row>
    <row r="917" spans="1:2">
      <c r="A917" s="53" t="s">
        <v>4126</v>
      </c>
      <c r="B917" s="80" t="s">
        <v>6074</v>
      </c>
    </row>
    <row r="918" spans="1:2">
      <c r="A918" s="53" t="s">
        <v>4132</v>
      </c>
      <c r="B918" s="21" t="s">
        <v>4132</v>
      </c>
    </row>
    <row r="919" spans="1:2">
      <c r="A919" s="51" t="s">
        <v>4138</v>
      </c>
      <c r="B919" s="21" t="s">
        <v>4138</v>
      </c>
    </row>
    <row r="920" spans="1:2">
      <c r="A920" s="51" t="s">
        <v>4144</v>
      </c>
      <c r="B920" s="78" t="s">
        <v>4144</v>
      </c>
    </row>
    <row r="921" spans="1:2">
      <c r="A921" s="30" t="s">
        <v>4150</v>
      </c>
      <c r="B921" s="18" t="s">
        <v>4150</v>
      </c>
    </row>
    <row r="922" spans="1:2">
      <c r="A922" s="30" t="s">
        <v>4155</v>
      </c>
      <c r="B922" s="18" t="s">
        <v>4155</v>
      </c>
    </row>
    <row r="923" spans="1:2">
      <c r="A923" s="40" t="s">
        <v>4161</v>
      </c>
      <c r="B923" s="18" t="s">
        <v>4161</v>
      </c>
    </row>
    <row r="924" spans="1:2">
      <c r="A924" s="51" t="s">
        <v>4165</v>
      </c>
      <c r="B924" s="78" t="s">
        <v>4165</v>
      </c>
    </row>
    <row r="925" spans="1:2">
      <c r="A925" s="57" t="str">
        <f>HYPERLINK("mailto:geofak54@yandex.ru","geofak54@yandex.ru")</f>
        <v>geofak54@yandex.ru</v>
      </c>
      <c r="B925" s="79" t="str">
        <f>HYPERLINK("mailto:geofak54@yandex.ru","geofak54@yandex.ru")</f>
        <v>geofak54@yandex.ru</v>
      </c>
    </row>
    <row r="926" spans="1:2">
      <c r="A926" s="53" t="s">
        <v>4175</v>
      </c>
      <c r="B926" s="21" t="s">
        <v>4175</v>
      </c>
    </row>
    <row r="927" spans="1:2">
      <c r="A927" s="51" t="s">
        <v>4181</v>
      </c>
      <c r="B927" s="78" t="s">
        <v>4181</v>
      </c>
    </row>
    <row r="928" spans="1:2">
      <c r="A928" s="51" t="s">
        <v>4186</v>
      </c>
      <c r="B928" s="78" t="s">
        <v>4186</v>
      </c>
    </row>
    <row r="929" spans="1:2">
      <c r="A929" s="53" t="s">
        <v>4191</v>
      </c>
      <c r="B929" s="21" t="s">
        <v>4191</v>
      </c>
    </row>
    <row r="930" spans="1:2">
      <c r="A930" s="53" t="s">
        <v>4191</v>
      </c>
      <c r="B930" s="21" t="s">
        <v>4191</v>
      </c>
    </row>
    <row r="931" spans="1:2">
      <c r="A931" s="55" t="s">
        <v>4191</v>
      </c>
      <c r="B931" s="17" t="s">
        <v>4191</v>
      </c>
    </row>
    <row r="932" spans="1:2">
      <c r="A932" s="56" t="s">
        <v>4201</v>
      </c>
      <c r="B932" s="105" t="s">
        <v>4201</v>
      </c>
    </row>
    <row r="933" spans="1:2">
      <c r="A933" s="53" t="s">
        <v>4191</v>
      </c>
      <c r="B933" s="21" t="s">
        <v>4191</v>
      </c>
    </row>
    <row r="934" spans="1:2">
      <c r="A934" s="51" t="s">
        <v>4207</v>
      </c>
      <c r="B934" s="21" t="s">
        <v>4207</v>
      </c>
    </row>
    <row r="935" spans="1:2">
      <c r="A935" s="30" t="s">
        <v>4213</v>
      </c>
      <c r="B935" s="71" t="s">
        <v>4213</v>
      </c>
    </row>
    <row r="936" spans="1:2">
      <c r="A936" s="30" t="s">
        <v>4219</v>
      </c>
      <c r="B936" s="18" t="s">
        <v>4219</v>
      </c>
    </row>
    <row r="937" spans="1:2">
      <c r="A937" s="30" t="s">
        <v>4225</v>
      </c>
      <c r="B937" s="18" t="s">
        <v>4225</v>
      </c>
    </row>
    <row r="938" spans="1:2">
      <c r="A938" s="40" t="s">
        <v>4231</v>
      </c>
      <c r="B938" s="71" t="s">
        <v>4231</v>
      </c>
    </row>
    <row r="939" spans="1:2">
      <c r="A939" s="53" t="s">
        <v>4235</v>
      </c>
      <c r="B939" s="78" t="s">
        <v>4235</v>
      </c>
    </row>
    <row r="940" spans="1:2">
      <c r="A940" s="53" t="s">
        <v>4240</v>
      </c>
      <c r="B940" s="21" t="s">
        <v>4240</v>
      </c>
    </row>
    <row r="941" spans="1:2">
      <c r="A941" s="30" t="s">
        <v>4245</v>
      </c>
      <c r="B941" s="71" t="s">
        <v>4245</v>
      </c>
    </row>
    <row r="942" spans="1:2">
      <c r="A942" s="40" t="s">
        <v>4250</v>
      </c>
      <c r="B942" s="18" t="s">
        <v>4250</v>
      </c>
    </row>
    <row r="943" spans="1:2">
      <c r="A943" s="30" t="s">
        <v>4256</v>
      </c>
      <c r="B943" s="71" t="s">
        <v>4256</v>
      </c>
    </row>
    <row r="944" spans="1:2">
      <c r="A944" s="40" t="s">
        <v>4260</v>
      </c>
      <c r="B944" s="82" t="s">
        <v>6124</v>
      </c>
    </row>
    <row r="945" spans="1:2">
      <c r="A945" s="30" t="s">
        <v>4265</v>
      </c>
      <c r="B945" s="71" t="s">
        <v>4265</v>
      </c>
    </row>
    <row r="946" spans="1:2" ht="22.5">
      <c r="A946" s="40" t="s">
        <v>4270</v>
      </c>
      <c r="B946" s="28" t="s">
        <v>6125</v>
      </c>
    </row>
    <row r="947" spans="1:2">
      <c r="A947" s="40" t="s">
        <v>4273</v>
      </c>
      <c r="B947" s="71" t="s">
        <v>4273</v>
      </c>
    </row>
    <row r="948" spans="1:2">
      <c r="A948" s="32" t="str">
        <f>HYPERLINK("mailto:alla.akhmietova@mail.ru","alla.akhmietova@mail.ru")</f>
        <v>alla.akhmietova@mail.ru</v>
      </c>
      <c r="B948" s="3" t="str">
        <f>HYPERLINK("mailto:alla.akhmietova@mail.ru","alla.akhmietova@mail.ru")</f>
        <v>alla.akhmietova@mail.ru</v>
      </c>
    </row>
    <row r="949" spans="1:2">
      <c r="A949" s="40" t="s">
        <v>4281</v>
      </c>
      <c r="B949" s="71" t="s">
        <v>4281</v>
      </c>
    </row>
    <row r="950" spans="1:2">
      <c r="A950" s="57" t="str">
        <f>HYPERLINK("mailto:zulfiya_batrshin@mail.ru","zulfiya_batrshin@mail.ru")</f>
        <v>zulfiya_batrshin@mail.ru</v>
      </c>
      <c r="B950" s="89" t="str">
        <f>HYPERLINK("mailto:zulfiya_batrshin@mail.ru","zulfiya_batrshin@mail.ru")</f>
        <v>zulfiya_batrshin@mail.ru</v>
      </c>
    </row>
    <row r="951" spans="1:2">
      <c r="A951" s="53" t="s">
        <v>4291</v>
      </c>
      <c r="B951" s="78" t="s">
        <v>4291</v>
      </c>
    </row>
    <row r="952" spans="1:2">
      <c r="A952" s="51" t="s">
        <v>4295</v>
      </c>
      <c r="B952" s="78" t="s">
        <v>4295</v>
      </c>
    </row>
    <row r="953" spans="1:2">
      <c r="A953" s="20"/>
      <c r="B953" s="20"/>
    </row>
    <row r="954" spans="1:2">
      <c r="A954" s="116" t="s">
        <v>5761</v>
      </c>
      <c r="B954" s="116" t="s">
        <v>5761</v>
      </c>
    </row>
    <row r="955" spans="1:2">
      <c r="A955" s="18" t="s">
        <v>4307</v>
      </c>
      <c r="B955" s="18" t="s">
        <v>4307</v>
      </c>
    </row>
    <row r="956" spans="1:2">
      <c r="A956" s="18" t="s">
        <v>4312</v>
      </c>
      <c r="B956" s="18" t="s">
        <v>4312</v>
      </c>
    </row>
    <row r="957" spans="1:2">
      <c r="A957" s="18" t="s">
        <v>4317</v>
      </c>
      <c r="B957" s="18" t="s">
        <v>4317</v>
      </c>
    </row>
    <row r="958" spans="1:2">
      <c r="A958" s="21" t="s">
        <v>4323</v>
      </c>
      <c r="B958" s="78" t="s">
        <v>4323</v>
      </c>
    </row>
    <row r="959" spans="1:2">
      <c r="A959" s="40" t="s">
        <v>4328</v>
      </c>
      <c r="B959" s="36" t="s">
        <v>6077</v>
      </c>
    </row>
    <row r="960" spans="1:2">
      <c r="A960" s="18" t="s">
        <v>4332</v>
      </c>
      <c r="B960" s="71" t="s">
        <v>4332</v>
      </c>
    </row>
    <row r="961" spans="1:2">
      <c r="A961" s="18" t="s">
        <v>4336</v>
      </c>
      <c r="B961" s="71" t="s">
        <v>4336</v>
      </c>
    </row>
    <row r="962" spans="1:2">
      <c r="A962" s="18" t="s">
        <v>4340</v>
      </c>
      <c r="B962" s="18" t="s">
        <v>4340</v>
      </c>
    </row>
    <row r="963" spans="1:2">
      <c r="A963" s="21" t="s">
        <v>4344</v>
      </c>
      <c r="B963" s="21" t="s">
        <v>4344</v>
      </c>
    </row>
    <row r="964" spans="1:2">
      <c r="A964" s="21" t="s">
        <v>4348</v>
      </c>
      <c r="B964" s="21" t="s">
        <v>4348</v>
      </c>
    </row>
    <row r="965" spans="1:2">
      <c r="A965" s="21" t="s">
        <v>4352</v>
      </c>
      <c r="B965" s="78" t="s">
        <v>4352</v>
      </c>
    </row>
    <row r="966" spans="1:2">
      <c r="A966" s="18" t="s">
        <v>4356</v>
      </c>
      <c r="B966" s="71" t="s">
        <v>4356</v>
      </c>
    </row>
    <row r="967" spans="1:2">
      <c r="A967" s="18" t="s">
        <v>4361</v>
      </c>
      <c r="B967" s="71" t="s">
        <v>4361</v>
      </c>
    </row>
    <row r="968" spans="1:2">
      <c r="A968" s="21" t="s">
        <v>4365</v>
      </c>
      <c r="B968" s="91" t="s">
        <v>6075</v>
      </c>
    </row>
    <row r="969" spans="1:2">
      <c r="A969" s="20" t="s">
        <v>4323</v>
      </c>
      <c r="B969" s="20" t="s">
        <v>4323</v>
      </c>
    </row>
    <row r="970" spans="1:2">
      <c r="A970" s="18" t="s">
        <v>4374</v>
      </c>
      <c r="B970" s="18" t="s">
        <v>4374</v>
      </c>
    </row>
    <row r="971" spans="1:2">
      <c r="A971" s="18" t="s">
        <v>4378</v>
      </c>
      <c r="B971" s="18" t="s">
        <v>4378</v>
      </c>
    </row>
    <row r="972" spans="1:2" ht="22.5">
      <c r="A972" s="18" t="s">
        <v>4383</v>
      </c>
      <c r="B972" s="18" t="s">
        <v>4383</v>
      </c>
    </row>
    <row r="973" spans="1:2">
      <c r="A973" s="21" t="s">
        <v>4388</v>
      </c>
      <c r="B973" s="91" t="s">
        <v>6076</v>
      </c>
    </row>
    <row r="974" spans="1:2">
      <c r="A974" s="21" t="s">
        <v>4393</v>
      </c>
      <c r="B974" s="78" t="s">
        <v>4393</v>
      </c>
    </row>
    <row r="975" spans="1:2" ht="22.5">
      <c r="A975" s="21" t="s">
        <v>4398</v>
      </c>
      <c r="B975" s="80" t="s">
        <v>6078</v>
      </c>
    </row>
    <row r="976" spans="1:2">
      <c r="A976" s="21" t="s">
        <v>4403</v>
      </c>
      <c r="B976" s="78" t="s">
        <v>4403</v>
      </c>
    </row>
    <row r="977" spans="1:2">
      <c r="A977" s="21" t="s">
        <v>4408</v>
      </c>
      <c r="B977" s="78" t="s">
        <v>4408</v>
      </c>
    </row>
    <row r="978" spans="1:2">
      <c r="A978" s="21" t="s">
        <v>4415</v>
      </c>
      <c r="B978" s="21" t="s">
        <v>4415</v>
      </c>
    </row>
    <row r="979" spans="1:2">
      <c r="A979" s="51" t="s">
        <v>4419</v>
      </c>
      <c r="B979" s="21" t="s">
        <v>4419</v>
      </c>
    </row>
    <row r="980" spans="1:2">
      <c r="A980" s="51" t="s">
        <v>4424</v>
      </c>
      <c r="B980" s="80" t="s">
        <v>6047</v>
      </c>
    </row>
    <row r="981" spans="1:2">
      <c r="A981" s="53" t="s">
        <v>4429</v>
      </c>
      <c r="B981" s="21" t="s">
        <v>4429</v>
      </c>
    </row>
    <row r="982" spans="1:2">
      <c r="A982" s="53" t="s">
        <v>4433</v>
      </c>
      <c r="B982" s="21" t="s">
        <v>4433</v>
      </c>
    </row>
    <row r="983" spans="1:2">
      <c r="A983" s="51" t="s">
        <v>4437</v>
      </c>
      <c r="B983" s="21" t="s">
        <v>4437</v>
      </c>
    </row>
    <row r="984" spans="1:2">
      <c r="A984" s="53" t="s">
        <v>4442</v>
      </c>
      <c r="B984" s="78" t="s">
        <v>4442</v>
      </c>
    </row>
    <row r="985" spans="1:2">
      <c r="A985" s="53" t="s">
        <v>4447</v>
      </c>
      <c r="B985" s="21" t="s">
        <v>4447</v>
      </c>
    </row>
    <row r="986" spans="1:2">
      <c r="A986" s="53" t="s">
        <v>4451</v>
      </c>
      <c r="B986" s="21" t="s">
        <v>4451</v>
      </c>
    </row>
    <row r="987" spans="1:2">
      <c r="A987" s="21" t="s">
        <v>4457</v>
      </c>
      <c r="B987" s="21" t="s">
        <v>4457</v>
      </c>
    </row>
    <row r="988" spans="1:2" ht="22.5">
      <c r="A988" s="21" t="s">
        <v>4462</v>
      </c>
      <c r="B988" s="78" t="s">
        <v>4462</v>
      </c>
    </row>
    <row r="989" spans="1:2">
      <c r="A989" s="21" t="s">
        <v>4466</v>
      </c>
      <c r="B989" s="21" t="s">
        <v>4466</v>
      </c>
    </row>
    <row r="990" spans="1:2">
      <c r="A990" s="18" t="s">
        <v>4470</v>
      </c>
      <c r="B990" s="18" t="s">
        <v>4470</v>
      </c>
    </row>
    <row r="991" spans="1:2" ht="22.5">
      <c r="A991" s="18" t="s">
        <v>4474</v>
      </c>
      <c r="B991" s="82" t="s">
        <v>6126</v>
      </c>
    </row>
    <row r="992" spans="1:2">
      <c r="A992" s="18" t="s">
        <v>4480</v>
      </c>
      <c r="B992" s="71" t="s">
        <v>4480</v>
      </c>
    </row>
    <row r="993" spans="1:2">
      <c r="A993" s="18" t="s">
        <v>4485</v>
      </c>
      <c r="B993" s="71" t="s">
        <v>4485</v>
      </c>
    </row>
    <row r="994" spans="1:2">
      <c r="A994" s="18" t="s">
        <v>4491</v>
      </c>
      <c r="B994" s="18" t="s">
        <v>4491</v>
      </c>
    </row>
    <row r="995" spans="1:2">
      <c r="A995" s="18" t="s">
        <v>4496</v>
      </c>
      <c r="B995" s="18" t="s">
        <v>4496</v>
      </c>
    </row>
    <row r="996" spans="1:2">
      <c r="A996" s="18" t="s">
        <v>4502</v>
      </c>
      <c r="B996" s="71" t="s">
        <v>4502</v>
      </c>
    </row>
    <row r="997" spans="1:2">
      <c r="A997" s="18" t="s">
        <v>4507</v>
      </c>
      <c r="B997" s="18" t="s">
        <v>4507</v>
      </c>
    </row>
    <row r="998" spans="1:2">
      <c r="A998" s="18" t="s">
        <v>4512</v>
      </c>
      <c r="B998" s="18" t="s">
        <v>4512</v>
      </c>
    </row>
    <row r="999" spans="1:2">
      <c r="A999" s="18" t="s">
        <v>4518</v>
      </c>
      <c r="B999" s="71" t="s">
        <v>4518</v>
      </c>
    </row>
    <row r="1000" spans="1:2">
      <c r="A1000" s="18" t="s">
        <v>4523</v>
      </c>
      <c r="B1000" s="71" t="s">
        <v>4523</v>
      </c>
    </row>
    <row r="1001" spans="1:2">
      <c r="A1001" s="18" t="s">
        <v>4528</v>
      </c>
      <c r="B1001" s="18" t="s">
        <v>4528</v>
      </c>
    </row>
    <row r="1002" spans="1:2">
      <c r="A1002" s="18" t="s">
        <v>4532</v>
      </c>
      <c r="B1002" s="71" t="s">
        <v>4532</v>
      </c>
    </row>
    <row r="1003" spans="1:2">
      <c r="A1003" s="18" t="s">
        <v>4537</v>
      </c>
      <c r="B1003" s="71" t="s">
        <v>4537</v>
      </c>
    </row>
    <row r="1004" spans="1:2">
      <c r="A1004" s="18" t="s">
        <v>4541</v>
      </c>
      <c r="B1004" s="18" t="s">
        <v>4541</v>
      </c>
    </row>
    <row r="1005" spans="1:2">
      <c r="A1005" s="18" t="s">
        <v>4545</v>
      </c>
      <c r="B1005" s="18" t="s">
        <v>4545</v>
      </c>
    </row>
    <row r="1006" spans="1:2">
      <c r="A1006" s="18" t="s">
        <v>4550</v>
      </c>
      <c r="B1006" s="18" t="s">
        <v>4550</v>
      </c>
    </row>
    <row r="1007" spans="1:2">
      <c r="A1007" s="40" t="s">
        <v>4554</v>
      </c>
      <c r="B1007" s="36" t="s">
        <v>6128</v>
      </c>
    </row>
    <row r="1008" spans="1:2">
      <c r="A1008" s="18" t="s">
        <v>4556</v>
      </c>
      <c r="B1008" s="18" t="s">
        <v>4556</v>
      </c>
    </row>
    <row r="1009" spans="1:2">
      <c r="A1009" s="18" t="s">
        <v>4559</v>
      </c>
      <c r="B1009" s="18" t="s">
        <v>4559</v>
      </c>
    </row>
    <row r="1010" spans="1:2">
      <c r="A1010" s="18" t="s">
        <v>4563</v>
      </c>
      <c r="B1010" s="18" t="s">
        <v>4563</v>
      </c>
    </row>
    <row r="1011" spans="1:2">
      <c r="A1011" s="18" t="s">
        <v>4568</v>
      </c>
      <c r="B1011" s="71" t="s">
        <v>4568</v>
      </c>
    </row>
    <row r="1012" spans="1:2">
      <c r="A1012" s="18" t="s">
        <v>4573</v>
      </c>
      <c r="B1012" s="18" t="s">
        <v>4573</v>
      </c>
    </row>
    <row r="1013" spans="1:2" ht="22.5">
      <c r="A1013" s="18" t="s">
        <v>4578</v>
      </c>
      <c r="B1013" s="82" t="s">
        <v>6127</v>
      </c>
    </row>
    <row r="1014" spans="1:2">
      <c r="A1014" s="40" t="s">
        <v>4582</v>
      </c>
      <c r="B1014" s="36" t="s">
        <v>6129</v>
      </c>
    </row>
    <row r="1015" spans="1:2">
      <c r="A1015" s="18" t="s">
        <v>4586</v>
      </c>
      <c r="B1015" s="18" t="s">
        <v>4586</v>
      </c>
    </row>
    <row r="1016" spans="1:2">
      <c r="A1016" s="18" t="s">
        <v>4590</v>
      </c>
      <c r="B1016" s="71" t="s">
        <v>4590</v>
      </c>
    </row>
    <row r="1017" spans="1:2">
      <c r="A1017" s="18" t="s">
        <v>4594</v>
      </c>
      <c r="B1017" s="18" t="s">
        <v>4594</v>
      </c>
    </row>
    <row r="1018" spans="1:2">
      <c r="A1018" s="18" t="s">
        <v>4599</v>
      </c>
      <c r="B1018" s="18" t="s">
        <v>4599</v>
      </c>
    </row>
    <row r="1019" spans="1:2">
      <c r="A1019" s="18" t="s">
        <v>4604</v>
      </c>
      <c r="B1019" s="18" t="s">
        <v>4604</v>
      </c>
    </row>
    <row r="1020" spans="1:2">
      <c r="A1020" s="18" t="s">
        <v>4609</v>
      </c>
      <c r="B1020" s="18" t="s">
        <v>4609</v>
      </c>
    </row>
    <row r="1021" spans="1:2">
      <c r="A1021" s="18" t="s">
        <v>4612</v>
      </c>
      <c r="B1021" s="18" t="s">
        <v>4612</v>
      </c>
    </row>
    <row r="1022" spans="1:2">
      <c r="A1022" s="18" t="s">
        <v>4616</v>
      </c>
      <c r="B1022" s="71" t="s">
        <v>4616</v>
      </c>
    </row>
    <row r="1023" spans="1:2">
      <c r="A1023" s="30" t="s">
        <v>4621</v>
      </c>
      <c r="B1023" s="75" t="s">
        <v>4621</v>
      </c>
    </row>
    <row r="1024" spans="1:2">
      <c r="A1024" s="18" t="s">
        <v>4626</v>
      </c>
      <c r="B1024" s="18" t="s">
        <v>4626</v>
      </c>
    </row>
    <row r="1025" spans="1:2">
      <c r="A1025" s="29" t="s">
        <v>4626</v>
      </c>
      <c r="B1025" s="18" t="s">
        <v>4626</v>
      </c>
    </row>
    <row r="1026" spans="1:2">
      <c r="A1026" s="29" t="s">
        <v>4628</v>
      </c>
      <c r="B1026" s="115" t="s">
        <v>6130</v>
      </c>
    </row>
    <row r="1027" spans="1:2">
      <c r="A1027" s="30" t="s">
        <v>4632</v>
      </c>
      <c r="B1027" s="75" t="s">
        <v>4632</v>
      </c>
    </row>
    <row r="1028" spans="1:2">
      <c r="A1028" s="18" t="s">
        <v>4637</v>
      </c>
      <c r="B1028" s="71" t="s">
        <v>4637</v>
      </c>
    </row>
    <row r="1029" spans="1:2">
      <c r="A1029" s="18" t="s">
        <v>4639</v>
      </c>
      <c r="B1029" s="71" t="s">
        <v>4639</v>
      </c>
    </row>
    <row r="1030" spans="1:2">
      <c r="A1030" s="40" t="s">
        <v>4644</v>
      </c>
      <c r="B1030" s="71" t="s">
        <v>4644</v>
      </c>
    </row>
    <row r="1031" spans="1:2">
      <c r="A1031" s="30" t="s">
        <v>4649</v>
      </c>
      <c r="B1031" s="18" t="s">
        <v>4649</v>
      </c>
    </row>
    <row r="1032" spans="1:2">
      <c r="A1032" s="40" t="s">
        <v>4654</v>
      </c>
      <c r="B1032" s="71" t="s">
        <v>4654</v>
      </c>
    </row>
    <row r="1033" spans="1:2">
      <c r="A1033" s="30" t="s">
        <v>4659</v>
      </c>
      <c r="B1033" s="71" t="s">
        <v>4659</v>
      </c>
    </row>
    <row r="1034" spans="1:2">
      <c r="A1034" s="5"/>
      <c r="B1034" s="18"/>
    </row>
    <row r="1035" spans="1:2">
      <c r="B1035" s="18"/>
    </row>
    <row r="1036" spans="1:2">
      <c r="B1036" s="18"/>
    </row>
    <row r="1037" spans="1:2">
      <c r="B1037" s="18"/>
    </row>
    <row r="1038" spans="1:2">
      <c r="B1038" s="18"/>
    </row>
    <row r="1039" spans="1:2">
      <c r="B1039" s="18"/>
    </row>
    <row r="1040" spans="1:2">
      <c r="B1040" s="18"/>
    </row>
    <row r="1041" spans="2:2">
      <c r="B1041" s="18"/>
    </row>
    <row r="1042" spans="2:2">
      <c r="B1042" s="18"/>
    </row>
    <row r="1043" spans="2:2">
      <c r="B1043" s="18"/>
    </row>
    <row r="1044" spans="2:2">
      <c r="B1044" s="18"/>
    </row>
    <row r="1045" spans="2:2">
      <c r="B1045" s="18"/>
    </row>
    <row r="1046" spans="2:2">
      <c r="B1046" s="18"/>
    </row>
    <row r="1047" spans="2:2">
      <c r="B1047" s="18"/>
    </row>
    <row r="1048" spans="2:2">
      <c r="B1048" s="18"/>
    </row>
    <row r="1049" spans="2:2">
      <c r="B1049" s="18"/>
    </row>
    <row r="1050" spans="2:2">
      <c r="B1050" s="18"/>
    </row>
    <row r="1051" spans="2:2">
      <c r="B1051" s="18"/>
    </row>
    <row r="1052" spans="2:2">
      <c r="B1052" s="18"/>
    </row>
    <row r="1053" spans="2:2">
      <c r="B1053" s="18"/>
    </row>
    <row r="1054" spans="2:2">
      <c r="B1054" s="18"/>
    </row>
    <row r="1055" spans="2:2">
      <c r="B1055" s="18"/>
    </row>
    <row r="1056" spans="2:2">
      <c r="B1056" s="18"/>
    </row>
    <row r="1057" spans="2:2">
      <c r="B1057" s="18"/>
    </row>
    <row r="1058" spans="2:2">
      <c r="B1058" s="18"/>
    </row>
    <row r="1059" spans="2:2">
      <c r="B1059" s="18"/>
    </row>
    <row r="1060" spans="2:2">
      <c r="B1060" s="18"/>
    </row>
    <row r="1061" spans="2:2">
      <c r="B1061" s="18"/>
    </row>
    <row r="1062" spans="2:2">
      <c r="B1062" s="18"/>
    </row>
    <row r="1063" spans="2:2">
      <c r="B1063" s="18"/>
    </row>
    <row r="1064" spans="2:2">
      <c r="B1064" s="18"/>
    </row>
    <row r="1065" spans="2:2">
      <c r="B1065" s="18"/>
    </row>
    <row r="1066" spans="2:2">
      <c r="B1066" s="18"/>
    </row>
    <row r="1067" spans="2:2">
      <c r="B1067" s="18"/>
    </row>
    <row r="1068" spans="2:2">
      <c r="B1068" s="18"/>
    </row>
    <row r="1069" spans="2:2">
      <c r="B1069" s="18"/>
    </row>
    <row r="1070" spans="2:2">
      <c r="B1070" s="18"/>
    </row>
    <row r="1071" spans="2:2">
      <c r="B1071" s="18"/>
    </row>
    <row r="1072" spans="2:2">
      <c r="B1072" s="18"/>
    </row>
    <row r="1073" spans="2:2">
      <c r="B1073" s="18"/>
    </row>
    <row r="1074" spans="2:2">
      <c r="B1074" s="18"/>
    </row>
    <row r="1075" spans="2:2">
      <c r="B1075" s="18"/>
    </row>
    <row r="1076" spans="2:2">
      <c r="B1076" s="18"/>
    </row>
    <row r="1077" spans="2:2">
      <c r="B1077" s="18"/>
    </row>
    <row r="1078" spans="2:2">
      <c r="B1078" s="18"/>
    </row>
    <row r="1079" spans="2:2">
      <c r="B1079" s="18"/>
    </row>
    <row r="1080" spans="2:2">
      <c r="B1080" s="18"/>
    </row>
    <row r="1081" spans="2:2">
      <c r="B1081" s="18"/>
    </row>
    <row r="1082" spans="2:2">
      <c r="B1082" s="18"/>
    </row>
    <row r="1083" spans="2:2">
      <c r="B1083" s="18"/>
    </row>
    <row r="1084" spans="2:2">
      <c r="B1084" s="18"/>
    </row>
    <row r="1085" spans="2:2">
      <c r="B1085" s="18"/>
    </row>
    <row r="1086" spans="2:2">
      <c r="B1086" s="18"/>
    </row>
    <row r="1087" spans="2:2">
      <c r="B1087" s="18"/>
    </row>
    <row r="1088" spans="2:2">
      <c r="B1088" s="18"/>
    </row>
    <row r="1089" spans="2:2">
      <c r="B1089" s="18"/>
    </row>
    <row r="1090" spans="2:2">
      <c r="B1090" s="18"/>
    </row>
    <row r="1091" spans="2:2">
      <c r="B1091" s="18"/>
    </row>
    <row r="1092" spans="2:2">
      <c r="B1092" s="18"/>
    </row>
    <row r="1093" spans="2:2">
      <c r="B1093" s="18"/>
    </row>
    <row r="1094" spans="2:2">
      <c r="B1094" s="18"/>
    </row>
    <row r="1095" spans="2:2">
      <c r="B1095" s="18"/>
    </row>
    <row r="1096" spans="2:2">
      <c r="B1096" s="18"/>
    </row>
    <row r="1097" spans="2:2">
      <c r="B1097" s="18"/>
    </row>
    <row r="1098" spans="2:2">
      <c r="B1098" s="18"/>
    </row>
    <row r="1099" spans="2:2">
      <c r="B1099" s="18"/>
    </row>
    <row r="1100" spans="2:2">
      <c r="B1100" s="18"/>
    </row>
    <row r="1101" spans="2:2">
      <c r="B1101" s="18"/>
    </row>
    <row r="1102" spans="2:2">
      <c r="B1102" s="18"/>
    </row>
    <row r="1103" spans="2:2">
      <c r="B1103" s="18"/>
    </row>
    <row r="1104" spans="2:2">
      <c r="B1104" s="18"/>
    </row>
    <row r="1105" spans="2:2">
      <c r="B1105" s="18"/>
    </row>
    <row r="1106" spans="2:2">
      <c r="B1106" s="18"/>
    </row>
    <row r="1107" spans="2:2">
      <c r="B1107" s="18"/>
    </row>
    <row r="1108" spans="2:2">
      <c r="B1108" s="18"/>
    </row>
    <row r="1109" spans="2:2">
      <c r="B1109" s="18"/>
    </row>
    <row r="1110" spans="2:2">
      <c r="B1110" s="18"/>
    </row>
    <row r="1111" spans="2:2">
      <c r="B1111" s="18"/>
    </row>
    <row r="1112" spans="2:2">
      <c r="B1112" s="18"/>
    </row>
    <row r="1113" spans="2:2">
      <c r="B1113" s="18"/>
    </row>
    <row r="1114" spans="2:2">
      <c r="B1114" s="18"/>
    </row>
    <row r="1115" spans="2:2">
      <c r="B1115" s="18"/>
    </row>
    <row r="1116" spans="2:2">
      <c r="B1116" s="18"/>
    </row>
    <row r="1117" spans="2:2">
      <c r="B1117" s="18"/>
    </row>
    <row r="1118" spans="2:2">
      <c r="B1118" s="18"/>
    </row>
    <row r="1119" spans="2:2">
      <c r="B1119" s="18"/>
    </row>
    <row r="1120" spans="2:2">
      <c r="B1120" s="18"/>
    </row>
    <row r="1121" spans="2:2">
      <c r="B1121" s="18"/>
    </row>
    <row r="1122" spans="2:2">
      <c r="B1122" s="18"/>
    </row>
    <row r="1123" spans="2:2">
      <c r="B1123" s="18"/>
    </row>
    <row r="1124" spans="2:2">
      <c r="B1124" s="18"/>
    </row>
    <row r="1125" spans="2:2">
      <c r="B1125" s="18"/>
    </row>
    <row r="1126" spans="2:2">
      <c r="B1126" s="18"/>
    </row>
    <row r="1127" spans="2:2">
      <c r="B1127" s="18"/>
    </row>
    <row r="1128" spans="2:2">
      <c r="B1128" s="18"/>
    </row>
    <row r="1129" spans="2:2">
      <c r="B1129" s="18"/>
    </row>
    <row r="1130" spans="2:2">
      <c r="B1130" s="18"/>
    </row>
    <row r="1131" spans="2:2">
      <c r="B1131" s="18"/>
    </row>
    <row r="1132" spans="2:2">
      <c r="B1132" s="18"/>
    </row>
    <row r="1133" spans="2:2">
      <c r="B1133" s="18"/>
    </row>
    <row r="1134" spans="2:2">
      <c r="B1134" s="18"/>
    </row>
    <row r="1135" spans="2:2">
      <c r="B1135" s="18"/>
    </row>
    <row r="1136" spans="2:2">
      <c r="B1136" s="18"/>
    </row>
    <row r="1137" spans="2:2">
      <c r="B1137" s="18"/>
    </row>
    <row r="1138" spans="2:2">
      <c r="B1138" s="18"/>
    </row>
    <row r="1139" spans="2:2">
      <c r="B1139" s="18"/>
    </row>
    <row r="1140" spans="2:2">
      <c r="B1140" s="18"/>
    </row>
    <row r="1141" spans="2:2">
      <c r="B1141" s="18"/>
    </row>
    <row r="1142" spans="2:2">
      <c r="B1142" s="18"/>
    </row>
    <row r="1143" spans="2:2">
      <c r="B1143" s="18"/>
    </row>
    <row r="1144" spans="2:2">
      <c r="B1144" s="18"/>
    </row>
    <row r="1145" spans="2:2">
      <c r="B1145" s="18"/>
    </row>
    <row r="1146" spans="2:2">
      <c r="B1146" s="18"/>
    </row>
    <row r="1147" spans="2:2">
      <c r="B1147" s="18"/>
    </row>
    <row r="1148" spans="2:2">
      <c r="B1148" s="18"/>
    </row>
    <row r="1149" spans="2:2">
      <c r="B1149" s="18"/>
    </row>
    <row r="1150" spans="2:2">
      <c r="B1150" s="18"/>
    </row>
    <row r="1151" spans="2:2">
      <c r="B1151" s="18"/>
    </row>
    <row r="1152" spans="2:2">
      <c r="B1152" s="18"/>
    </row>
    <row r="1153" spans="2:2">
      <c r="B1153" s="18"/>
    </row>
    <row r="1154" spans="2:2">
      <c r="B1154" s="18"/>
    </row>
    <row r="1155" spans="2:2">
      <c r="B1155" s="18"/>
    </row>
    <row r="1156" spans="2:2">
      <c r="B1156" s="18"/>
    </row>
    <row r="1157" spans="2:2">
      <c r="B1157" s="18"/>
    </row>
    <row r="1158" spans="2:2">
      <c r="B1158" s="18"/>
    </row>
    <row r="1159" spans="2:2">
      <c r="B1159" s="18"/>
    </row>
    <row r="1160" spans="2:2">
      <c r="B1160" s="18"/>
    </row>
    <row r="1161" spans="2:2">
      <c r="B1161" s="18"/>
    </row>
    <row r="1162" spans="2:2">
      <c r="B1162" s="18"/>
    </row>
    <row r="1163" spans="2:2">
      <c r="B1163" s="18"/>
    </row>
    <row r="1164" spans="2:2">
      <c r="B1164" s="18"/>
    </row>
    <row r="1165" spans="2:2">
      <c r="B1165" s="18"/>
    </row>
    <row r="1166" spans="2:2">
      <c r="B1166" s="18"/>
    </row>
    <row r="1167" spans="2:2">
      <c r="B1167" s="18"/>
    </row>
    <row r="1168" spans="2:2">
      <c r="B1168" s="18"/>
    </row>
    <row r="1169" spans="2:2">
      <c r="B1169" s="18"/>
    </row>
    <row r="1170" spans="2:2">
      <c r="B1170" s="18"/>
    </row>
    <row r="1171" spans="2:2">
      <c r="B1171" s="18"/>
    </row>
    <row r="1172" spans="2:2">
      <c r="B1172" s="18"/>
    </row>
    <row r="1173" spans="2:2">
      <c r="B1173" s="18"/>
    </row>
    <row r="1174" spans="2:2">
      <c r="B1174" s="18"/>
    </row>
    <row r="1175" spans="2:2">
      <c r="B1175" s="18"/>
    </row>
    <row r="1176" spans="2:2">
      <c r="B1176" s="18"/>
    </row>
    <row r="1177" spans="2:2">
      <c r="B1177" s="18"/>
    </row>
    <row r="1178" spans="2:2">
      <c r="B1178" s="18"/>
    </row>
    <row r="1179" spans="2:2">
      <c r="B1179" s="18"/>
    </row>
    <row r="1180" spans="2:2">
      <c r="B1180" s="18"/>
    </row>
    <row r="1181" spans="2:2">
      <c r="B1181" s="18"/>
    </row>
    <row r="1182" spans="2:2">
      <c r="B1182" s="18"/>
    </row>
    <row r="1183" spans="2:2">
      <c r="B1183" s="18"/>
    </row>
    <row r="1184" spans="2:2">
      <c r="B1184" s="18"/>
    </row>
    <row r="1185" spans="2:2">
      <c r="B1185" s="18"/>
    </row>
    <row r="1186" spans="2:2">
      <c r="B1186" s="18"/>
    </row>
    <row r="1187" spans="2:2">
      <c r="B1187" s="18"/>
    </row>
    <row r="1188" spans="2:2">
      <c r="B1188" s="18"/>
    </row>
    <row r="1189" spans="2:2">
      <c r="B1189" s="18"/>
    </row>
    <row r="1190" spans="2:2">
      <c r="B1190" s="18"/>
    </row>
    <row r="1191" spans="2:2">
      <c r="B1191" s="18"/>
    </row>
    <row r="1192" spans="2:2">
      <c r="B1192" s="18"/>
    </row>
    <row r="1193" spans="2:2">
      <c r="B1193" s="18"/>
    </row>
    <row r="1194" spans="2:2">
      <c r="B1194" s="18"/>
    </row>
    <row r="1195" spans="2:2">
      <c r="B1195" s="18"/>
    </row>
    <row r="1196" spans="2:2">
      <c r="B1196" s="18"/>
    </row>
    <row r="1197" spans="2:2">
      <c r="B1197" s="18"/>
    </row>
    <row r="1198" spans="2:2">
      <c r="B1198" s="18"/>
    </row>
    <row r="1199" spans="2:2">
      <c r="B1199" s="18"/>
    </row>
    <row r="1200" spans="2:2">
      <c r="B1200" s="18"/>
    </row>
    <row r="1201" spans="2:2">
      <c r="B1201" s="18"/>
    </row>
    <row r="1202" spans="2:2">
      <c r="B1202" s="18"/>
    </row>
    <row r="1203" spans="2:2">
      <c r="B1203" s="18"/>
    </row>
    <row r="1204" spans="2:2">
      <c r="B1204" s="18"/>
    </row>
    <row r="1205" spans="2:2">
      <c r="B1205" s="18"/>
    </row>
    <row r="1206" spans="2:2">
      <c r="B1206" s="18"/>
    </row>
    <row r="1207" spans="2:2">
      <c r="B1207" s="18"/>
    </row>
    <row r="1208" spans="2:2">
      <c r="B1208" s="18"/>
    </row>
    <row r="1209" spans="2:2">
      <c r="B1209" s="18"/>
    </row>
    <row r="1210" spans="2:2">
      <c r="B1210" s="18"/>
    </row>
    <row r="1211" spans="2:2">
      <c r="B1211" s="18"/>
    </row>
    <row r="1212" spans="2:2">
      <c r="B1212" s="18"/>
    </row>
    <row r="1213" spans="2:2">
      <c r="B1213" s="18"/>
    </row>
    <row r="1214" spans="2:2">
      <c r="B1214" s="18"/>
    </row>
    <row r="1215" spans="2:2">
      <c r="B1215" s="18"/>
    </row>
    <row r="1216" spans="2:2">
      <c r="B1216" s="18"/>
    </row>
    <row r="1217" spans="2:2">
      <c r="B1217" s="18"/>
    </row>
    <row r="1218" spans="2:2">
      <c r="B1218" s="18"/>
    </row>
    <row r="1219" spans="2:2">
      <c r="B1219" s="18"/>
    </row>
    <row r="1220" spans="2:2">
      <c r="B1220" s="18"/>
    </row>
    <row r="1221" spans="2:2">
      <c r="B1221" s="18"/>
    </row>
    <row r="1222" spans="2:2">
      <c r="B1222" s="18"/>
    </row>
    <row r="1223" spans="2:2">
      <c r="B1223" s="18"/>
    </row>
    <row r="1224" spans="2:2">
      <c r="B1224" s="18"/>
    </row>
    <row r="1225" spans="2:2">
      <c r="B1225" s="18"/>
    </row>
    <row r="1226" spans="2:2">
      <c r="B1226" s="18"/>
    </row>
    <row r="1227" spans="2:2">
      <c r="B1227" s="18"/>
    </row>
    <row r="1228" spans="2:2">
      <c r="B1228" s="18"/>
    </row>
    <row r="1229" spans="2:2">
      <c r="B1229" s="18"/>
    </row>
    <row r="1230" spans="2:2">
      <c r="B1230" s="18"/>
    </row>
    <row r="1231" spans="2:2">
      <c r="B1231" s="18"/>
    </row>
    <row r="1232" spans="2:2">
      <c r="B1232" s="18"/>
    </row>
    <row r="1233" spans="2:2">
      <c r="B1233" s="18"/>
    </row>
    <row r="1234" spans="2:2">
      <c r="B1234" s="18"/>
    </row>
    <row r="1235" spans="2:2">
      <c r="B1235" s="18"/>
    </row>
    <row r="1236" spans="2:2">
      <c r="B1236" s="18"/>
    </row>
    <row r="1237" spans="2:2">
      <c r="B1237" s="18"/>
    </row>
    <row r="1238" spans="2:2">
      <c r="B1238" s="18"/>
    </row>
    <row r="1239" spans="2:2">
      <c r="B1239" s="18"/>
    </row>
    <row r="1240" spans="2:2">
      <c r="B1240" s="18"/>
    </row>
    <row r="1241" spans="2:2">
      <c r="B1241" s="18"/>
    </row>
    <row r="1242" spans="2:2">
      <c r="B1242" s="18"/>
    </row>
    <row r="1243" spans="2:2">
      <c r="B1243" s="18"/>
    </row>
    <row r="1244" spans="2:2">
      <c r="B1244" s="18"/>
    </row>
    <row r="1245" spans="2:2">
      <c r="B1245" s="18"/>
    </row>
    <row r="1246" spans="2:2">
      <c r="B1246" s="18"/>
    </row>
    <row r="1247" spans="2:2">
      <c r="B1247" s="18"/>
    </row>
    <row r="1248" spans="2:2">
      <c r="B1248" s="18"/>
    </row>
    <row r="1249" spans="2:2">
      <c r="B1249" s="18"/>
    </row>
    <row r="1250" spans="2:2">
      <c r="B1250" s="18"/>
    </row>
    <row r="1251" spans="2:2">
      <c r="B1251" s="18"/>
    </row>
    <row r="1252" spans="2:2">
      <c r="B1252" s="18"/>
    </row>
    <row r="1253" spans="2:2">
      <c r="B1253" s="18"/>
    </row>
    <row r="1254" spans="2:2">
      <c r="B1254" s="18"/>
    </row>
    <row r="1255" spans="2:2">
      <c r="B1255" s="18"/>
    </row>
    <row r="1256" spans="2:2">
      <c r="B1256" s="18"/>
    </row>
    <row r="1257" spans="2:2">
      <c r="B1257" s="5"/>
    </row>
    <row r="1258" spans="2:2">
      <c r="B1258" s="62"/>
    </row>
    <row r="1259" spans="2:2">
      <c r="B1259" s="62"/>
    </row>
    <row r="1260" spans="2:2">
      <c r="B1260" s="62"/>
    </row>
    <row r="1261" spans="2:2">
      <c r="B1261" s="62"/>
    </row>
    <row r="1262" spans="2:2">
      <c r="B1262" s="62"/>
    </row>
    <row r="1263" spans="2:2">
      <c r="B1263" s="62"/>
    </row>
    <row r="1264" spans="2:2">
      <c r="B1264" s="62"/>
    </row>
    <row r="1265" spans="2:2">
      <c r="B1265" s="62"/>
    </row>
    <row r="1266" spans="2:2">
      <c r="B1266" s="62"/>
    </row>
    <row r="1267" spans="2:2">
      <c r="B1267" s="62"/>
    </row>
    <row r="1269" spans="2:2">
      <c r="B1269" s="62"/>
    </row>
    <row r="1270" spans="2:2">
      <c r="B1270" s="62"/>
    </row>
    <row r="1271" spans="2:2">
      <c r="B1271" s="62"/>
    </row>
    <row r="1272" spans="2:2">
      <c r="B1272" s="62"/>
    </row>
    <row r="1273" spans="2:2">
      <c r="B1273" s="62"/>
    </row>
    <row r="1274" spans="2:2">
      <c r="B1274" s="62"/>
    </row>
    <row r="1275" spans="2:2">
      <c r="B1275" s="62"/>
    </row>
    <row r="1276" spans="2:2">
      <c r="B1276" s="62"/>
    </row>
    <row r="1277" spans="2:2">
      <c r="B1277" s="62"/>
    </row>
    <row r="1278" spans="2:2">
      <c r="B1278" s="62"/>
    </row>
    <row r="1279" spans="2:2">
      <c r="B1279" s="62"/>
    </row>
    <row r="1280" spans="2:2">
      <c r="B1280" s="62"/>
    </row>
    <row r="1281" spans="2:2">
      <c r="B1281" s="62"/>
    </row>
    <row r="1282" spans="2:2">
      <c r="B1282" s="62"/>
    </row>
    <row r="1283" spans="2:2">
      <c r="B1283" s="62"/>
    </row>
    <row r="1284" spans="2:2">
      <c r="B1284" s="62"/>
    </row>
    <row r="1285" spans="2:2">
      <c r="B1285" s="62"/>
    </row>
    <row r="1287" spans="2:2">
      <c r="B1287" s="62"/>
    </row>
    <row r="1288" spans="2:2">
      <c r="B1288" s="62"/>
    </row>
    <row r="1289" spans="2:2">
      <c r="B1289" s="62"/>
    </row>
    <row r="1290" spans="2:2">
      <c r="B1290" s="62"/>
    </row>
    <row r="1291" spans="2:2">
      <c r="B1291" s="62"/>
    </row>
    <row r="1292" spans="2:2">
      <c r="B1292" s="62"/>
    </row>
    <row r="1293" spans="2:2">
      <c r="B1293" s="62"/>
    </row>
    <row r="1294" spans="2:2">
      <c r="B1294" s="62"/>
    </row>
    <row r="1295" spans="2:2">
      <c r="B1295" s="62"/>
    </row>
    <row r="1296" spans="2:2">
      <c r="B1296" s="62"/>
    </row>
    <row r="1297" spans="2:2">
      <c r="B1297" s="62"/>
    </row>
    <row r="1298" spans="2:2">
      <c r="B1298" s="62"/>
    </row>
    <row r="1299" spans="2:2">
      <c r="B1299" s="62"/>
    </row>
    <row r="1300" spans="2:2">
      <c r="B1300" s="62"/>
    </row>
    <row r="1301" spans="2:2">
      <c r="B1301" s="62"/>
    </row>
    <row r="1302" spans="2:2">
      <c r="B1302" s="62"/>
    </row>
    <row r="1303" spans="2:2">
      <c r="B1303" s="62"/>
    </row>
    <row r="1304" spans="2:2">
      <c r="B1304" s="62"/>
    </row>
    <row r="1305" spans="2:2">
      <c r="B1305" s="62"/>
    </row>
    <row r="1306" spans="2:2">
      <c r="B1306" s="62"/>
    </row>
    <row r="1307" spans="2:2">
      <c r="B1307" s="62"/>
    </row>
    <row r="1309" spans="2:2">
      <c r="B1309" s="62"/>
    </row>
    <row r="1310" spans="2:2">
      <c r="B1310" s="62"/>
    </row>
    <row r="1311" spans="2:2">
      <c r="B1311" s="62"/>
    </row>
    <row r="1312" spans="2:2">
      <c r="B1312" s="62"/>
    </row>
    <row r="1313" spans="2:2">
      <c r="B1313" s="62"/>
    </row>
    <row r="1314" spans="2:2">
      <c r="B1314" s="62"/>
    </row>
    <row r="1315" spans="2:2">
      <c r="B1315" s="62"/>
    </row>
    <row r="1316" spans="2:2">
      <c r="B1316" s="62"/>
    </row>
    <row r="1317" spans="2:2">
      <c r="B1317" s="62"/>
    </row>
    <row r="1318" spans="2:2">
      <c r="B1318" s="62"/>
    </row>
    <row r="1319" spans="2:2">
      <c r="B1319" s="62"/>
    </row>
    <row r="1320" spans="2:2">
      <c r="B1320" s="62"/>
    </row>
    <row r="1321" spans="2:2">
      <c r="B1321" s="62"/>
    </row>
    <row r="1322" spans="2:2">
      <c r="B1322" s="62"/>
    </row>
    <row r="1323" spans="2:2">
      <c r="B1323" s="62"/>
    </row>
    <row r="1324" spans="2:2">
      <c r="B1324" s="62"/>
    </row>
    <row r="1325" spans="2:2">
      <c r="B1325" s="62"/>
    </row>
    <row r="1326" spans="2:2">
      <c r="B1326" s="62"/>
    </row>
    <row r="1327" spans="2:2">
      <c r="B1327" s="62"/>
    </row>
    <row r="1328" spans="2:2">
      <c r="B1328" s="62"/>
    </row>
    <row r="1329" spans="2:2">
      <c r="B1329" s="62"/>
    </row>
    <row r="1330" spans="2:2">
      <c r="B1330" s="62"/>
    </row>
    <row r="1331" spans="2:2">
      <c r="B1331" s="62"/>
    </row>
    <row r="1332" spans="2:2">
      <c r="B1332" s="62"/>
    </row>
    <row r="1333" spans="2:2">
      <c r="B1333" s="62"/>
    </row>
    <row r="1334" spans="2:2">
      <c r="B1334" s="62"/>
    </row>
    <row r="1335" spans="2:2">
      <c r="B1335" s="62"/>
    </row>
    <row r="1336" spans="2:2">
      <c r="B1336" s="62"/>
    </row>
    <row r="1337" spans="2:2">
      <c r="B1337" s="62"/>
    </row>
    <row r="1338" spans="2:2">
      <c r="B1338" s="62"/>
    </row>
    <row r="1339" spans="2:2">
      <c r="B1339" s="62"/>
    </row>
    <row r="1340" spans="2:2">
      <c r="B1340" s="62"/>
    </row>
    <row r="1342" spans="2:2">
      <c r="B1342" s="62"/>
    </row>
    <row r="1343" spans="2:2">
      <c r="B1343" s="62"/>
    </row>
    <row r="1345" spans="2:2">
      <c r="B1345" s="62"/>
    </row>
    <row r="1346" spans="2:2">
      <c r="B1346" s="62"/>
    </row>
    <row r="1347" spans="2:2">
      <c r="B1347" s="62"/>
    </row>
    <row r="1350" spans="2:2">
      <c r="B1350" s="62"/>
    </row>
    <row r="1351" spans="2:2">
      <c r="B1351" s="62"/>
    </row>
    <row r="1352" spans="2:2">
      <c r="B1352" s="62"/>
    </row>
    <row r="1353" spans="2:2">
      <c r="B1353" s="62"/>
    </row>
    <row r="1354" spans="2:2">
      <c r="B1354" s="62"/>
    </row>
    <row r="1355" spans="2:2">
      <c r="B1355" s="62"/>
    </row>
    <row r="1359" spans="2:2">
      <c r="B1359" s="62"/>
    </row>
    <row r="1360" spans="2:2">
      <c r="B1360" s="62"/>
    </row>
    <row r="1361" spans="2:2">
      <c r="B1361" s="62"/>
    </row>
    <row r="1365" spans="2:2">
      <c r="B1365" s="62"/>
    </row>
    <row r="1366" spans="2:2">
      <c r="B1366" s="62"/>
    </row>
    <row r="1367" spans="2:2">
      <c r="B1367" s="62"/>
    </row>
    <row r="1374" spans="2:2">
      <c r="B1374" s="62"/>
    </row>
    <row r="1376" spans="2:2">
      <c r="B1376" s="62"/>
    </row>
    <row r="1377" spans="2:2">
      <c r="B1377" s="62"/>
    </row>
    <row r="1378" spans="2:2">
      <c r="B1378" s="62"/>
    </row>
    <row r="1379" spans="2:2">
      <c r="B1379" s="62"/>
    </row>
    <row r="1380" spans="2:2">
      <c r="B1380" s="62"/>
    </row>
    <row r="1381" spans="2:2">
      <c r="B1381" s="62"/>
    </row>
    <row r="1382" spans="2:2">
      <c r="B1382" s="62"/>
    </row>
    <row r="1383" spans="2:2">
      <c r="B1383" s="62"/>
    </row>
    <row r="1385" spans="2:2">
      <c r="B1385" s="62"/>
    </row>
    <row r="1386" spans="2:2">
      <c r="B1386" s="62"/>
    </row>
    <row r="1387" spans="2:2">
      <c r="B1387" s="62"/>
    </row>
    <row r="1388" spans="2:2">
      <c r="B1388" s="62"/>
    </row>
    <row r="1389" spans="2:2">
      <c r="B1389" s="62"/>
    </row>
    <row r="1390" spans="2:2">
      <c r="B1390" s="62"/>
    </row>
    <row r="1391" spans="2:2">
      <c r="B1391" s="62"/>
    </row>
    <row r="1392" spans="2:2">
      <c r="B1392" s="62"/>
    </row>
    <row r="1393" spans="2:2">
      <c r="B1393" s="62"/>
    </row>
    <row r="1394" spans="2:2">
      <c r="B1394" s="62"/>
    </row>
    <row r="1395" spans="2:2">
      <c r="B1395" s="62"/>
    </row>
    <row r="1396" spans="2:2">
      <c r="B1396" s="62"/>
    </row>
    <row r="1397" spans="2:2">
      <c r="B1397" s="62"/>
    </row>
    <row r="1398" spans="2:2">
      <c r="B1398" s="62"/>
    </row>
    <row r="1399" spans="2:2">
      <c r="B1399" s="62"/>
    </row>
    <row r="1400" spans="2:2">
      <c r="B1400" s="62"/>
    </row>
    <row r="1401" spans="2:2">
      <c r="B1401" s="62"/>
    </row>
    <row r="1402" spans="2:2">
      <c r="B1402" s="62"/>
    </row>
    <row r="1403" spans="2:2">
      <c r="B1403" s="62"/>
    </row>
    <row r="1404" spans="2:2">
      <c r="B1404" s="62"/>
    </row>
    <row r="1405" spans="2:2">
      <c r="B1405" s="62"/>
    </row>
    <row r="1406" spans="2:2">
      <c r="B1406" s="62"/>
    </row>
    <row r="1407" spans="2:2">
      <c r="B1407" s="62"/>
    </row>
    <row r="1408" spans="2:2">
      <c r="B1408" s="62"/>
    </row>
    <row r="1410" spans="2:2">
      <c r="B1410" s="62"/>
    </row>
    <row r="1411" spans="2:2">
      <c r="B1411" s="62"/>
    </row>
    <row r="1412" spans="2:2">
      <c r="B1412" s="62"/>
    </row>
    <row r="1413" spans="2:2">
      <c r="B1413" s="62"/>
    </row>
    <row r="1414" spans="2:2">
      <c r="B1414" s="62"/>
    </row>
    <row r="1415" spans="2:2">
      <c r="B1415" s="62"/>
    </row>
    <row r="1416" spans="2:2">
      <c r="B1416" s="62"/>
    </row>
    <row r="1417" spans="2:2">
      <c r="B1417" s="62"/>
    </row>
    <row r="1418" spans="2:2">
      <c r="B1418" s="62"/>
    </row>
    <row r="1419" spans="2:2">
      <c r="B1419" s="62"/>
    </row>
    <row r="1420" spans="2:2">
      <c r="B1420" s="62"/>
    </row>
    <row r="1421" spans="2:2">
      <c r="B1421" s="62"/>
    </row>
    <row r="1422" spans="2:2">
      <c r="B1422" s="62"/>
    </row>
    <row r="1423" spans="2:2">
      <c r="B1423" s="62"/>
    </row>
    <row r="1424" spans="2:2">
      <c r="B1424" s="62"/>
    </row>
    <row r="1425" spans="2:2">
      <c r="B1425" s="62"/>
    </row>
    <row r="1426" spans="2:2">
      <c r="B1426" s="62"/>
    </row>
    <row r="1427" spans="2:2">
      <c r="B1427" s="62"/>
    </row>
    <row r="1428" spans="2:2">
      <c r="B1428" s="62"/>
    </row>
    <row r="1429" spans="2:2">
      <c r="B1429" s="62"/>
    </row>
    <row r="1430" spans="2:2">
      <c r="B1430" s="62"/>
    </row>
    <row r="1432" spans="2:2">
      <c r="B1432" s="62"/>
    </row>
    <row r="1433" spans="2:2">
      <c r="B1433" s="62"/>
    </row>
    <row r="1434" spans="2:2">
      <c r="B1434" s="62"/>
    </row>
    <row r="1435" spans="2:2">
      <c r="B1435" s="62"/>
    </row>
    <row r="1436" spans="2:2">
      <c r="B1436" s="62"/>
    </row>
    <row r="1437" spans="2:2">
      <c r="B1437" s="62"/>
    </row>
    <row r="1438" spans="2:2">
      <c r="B1438" s="62"/>
    </row>
    <row r="1439" spans="2:2">
      <c r="B1439" s="62"/>
    </row>
    <row r="1440" spans="2:2">
      <c r="B1440" s="62"/>
    </row>
    <row r="1442" spans="2:2">
      <c r="B1442" s="62"/>
    </row>
    <row r="1445" spans="2:2">
      <c r="B1445" s="62"/>
    </row>
    <row r="1446" spans="2:2">
      <c r="B1446" s="62"/>
    </row>
    <row r="1447" spans="2:2">
      <c r="B1447" s="62"/>
    </row>
    <row r="1448" spans="2:2">
      <c r="B1448" s="62"/>
    </row>
    <row r="1449" spans="2:2">
      <c r="B1449" s="62"/>
    </row>
    <row r="1451" spans="2:2">
      <c r="B1451" s="62"/>
    </row>
    <row r="1453" spans="2:2">
      <c r="B1453" s="62"/>
    </row>
    <row r="1454" spans="2:2">
      <c r="B1454" s="62"/>
    </row>
    <row r="1455" spans="2:2">
      <c r="B1455" s="62"/>
    </row>
    <row r="1456" spans="2:2">
      <c r="B1456" s="62"/>
    </row>
    <row r="1457" spans="2:2">
      <c r="B1457" s="62"/>
    </row>
    <row r="1458" spans="2:2">
      <c r="B1458" s="62"/>
    </row>
    <row r="1460" spans="2:2">
      <c r="B1460" s="62"/>
    </row>
    <row r="1461" spans="2:2">
      <c r="B1461" s="62"/>
    </row>
    <row r="1462" spans="2:2">
      <c r="B1462" s="62"/>
    </row>
    <row r="1464" spans="2:2">
      <c r="B1464" s="62"/>
    </row>
    <row r="1465" spans="2:2">
      <c r="B1465" s="62"/>
    </row>
    <row r="1466" spans="2:2">
      <c r="B1466" s="62"/>
    </row>
    <row r="1467" spans="2:2">
      <c r="B1467" s="62"/>
    </row>
    <row r="1468" spans="2:2">
      <c r="B1468" s="62"/>
    </row>
    <row r="1469" spans="2:2">
      <c r="B1469" s="62"/>
    </row>
    <row r="1470" spans="2:2">
      <c r="B1470" s="62"/>
    </row>
    <row r="1471" spans="2:2">
      <c r="B1471" s="62"/>
    </row>
    <row r="1472" spans="2:2">
      <c r="B1472" s="62"/>
    </row>
    <row r="1473" spans="2:2">
      <c r="B1473" s="62"/>
    </row>
    <row r="1474" spans="2:2">
      <c r="B1474" s="62"/>
    </row>
    <row r="1475" spans="2:2">
      <c r="B1475" s="62"/>
    </row>
    <row r="1476" spans="2:2">
      <c r="B1476" s="62"/>
    </row>
    <row r="1477" spans="2:2">
      <c r="B1477" s="62"/>
    </row>
    <row r="1478" spans="2:2">
      <c r="B1478" s="62"/>
    </row>
    <row r="1479" spans="2:2">
      <c r="B1479" s="62"/>
    </row>
    <row r="1480" spans="2:2">
      <c r="B1480" s="62"/>
    </row>
    <row r="1481" spans="2:2">
      <c r="B1481" s="62"/>
    </row>
    <row r="1482" spans="2:2">
      <c r="B1482" s="62"/>
    </row>
    <row r="1483" spans="2:2">
      <c r="B1483" s="62"/>
    </row>
    <row r="1484" spans="2:2">
      <c r="B1484" s="62"/>
    </row>
    <row r="1485" spans="2:2">
      <c r="B1485" s="62"/>
    </row>
    <row r="1486" spans="2:2">
      <c r="B1486" s="62"/>
    </row>
    <row r="1487" spans="2:2">
      <c r="B1487" s="62"/>
    </row>
    <row r="1488" spans="2:2">
      <c r="B1488" s="62"/>
    </row>
    <row r="1489" spans="2:2">
      <c r="B1489" s="62"/>
    </row>
    <row r="1490" spans="2:2">
      <c r="B1490" s="62"/>
    </row>
    <row r="1491" spans="2:2">
      <c r="B1491" s="62"/>
    </row>
    <row r="1492" spans="2:2">
      <c r="B1492" s="62"/>
    </row>
    <row r="1493" spans="2:2">
      <c r="B1493" s="62"/>
    </row>
    <row r="1494" spans="2:2">
      <c r="B1494" s="62"/>
    </row>
    <row r="1495" spans="2:2">
      <c r="B1495" s="62"/>
    </row>
    <row r="1496" spans="2:2">
      <c r="B1496" s="62"/>
    </row>
    <row r="1497" spans="2:2">
      <c r="B1497" s="62"/>
    </row>
    <row r="1498" spans="2:2">
      <c r="B1498" s="62"/>
    </row>
    <row r="1499" spans="2:2">
      <c r="B1499" s="62"/>
    </row>
    <row r="1500" spans="2:2">
      <c r="B1500" s="62"/>
    </row>
    <row r="1501" spans="2:2">
      <c r="B1501" s="62"/>
    </row>
    <row r="1502" spans="2:2">
      <c r="B1502" s="62"/>
    </row>
    <row r="1503" spans="2:2">
      <c r="B1503" s="62"/>
    </row>
    <row r="1504" spans="2:2">
      <c r="B1504" s="62"/>
    </row>
    <row r="1506" spans="2:2">
      <c r="B1506" s="62"/>
    </row>
    <row r="1507" spans="2:2">
      <c r="B1507" s="62"/>
    </row>
    <row r="1508" spans="2:2">
      <c r="B1508" s="62"/>
    </row>
    <row r="1510" spans="2:2">
      <c r="B1510" s="62"/>
    </row>
    <row r="1511" spans="2:2">
      <c r="B1511" s="62"/>
    </row>
    <row r="1512" spans="2:2">
      <c r="B1512" s="62"/>
    </row>
    <row r="1514" spans="2:2">
      <c r="B1514" s="62"/>
    </row>
    <row r="1515" spans="2:2">
      <c r="B1515" s="62"/>
    </row>
    <row r="1516" spans="2:2">
      <c r="B1516" s="62"/>
    </row>
    <row r="1517" spans="2:2">
      <c r="B1517" s="62"/>
    </row>
    <row r="1518" spans="2:2">
      <c r="B1518" s="62"/>
    </row>
    <row r="1519" spans="2:2">
      <c r="B1519" s="62"/>
    </row>
    <row r="1520" spans="2:2">
      <c r="B1520" s="62"/>
    </row>
    <row r="1521" spans="2:2">
      <c r="B1521" s="62"/>
    </row>
    <row r="1522" spans="2:2">
      <c r="B1522" s="62"/>
    </row>
    <row r="1523" spans="2:2">
      <c r="B1523" s="62"/>
    </row>
    <row r="1524" spans="2:2">
      <c r="B1524" s="62"/>
    </row>
    <row r="1525" spans="2:2">
      <c r="B1525" s="62"/>
    </row>
    <row r="1526" spans="2:2">
      <c r="B1526" s="62"/>
    </row>
    <row r="1527" spans="2:2">
      <c r="B1527" s="62"/>
    </row>
    <row r="1528" spans="2:2">
      <c r="B1528" s="62"/>
    </row>
    <row r="1529" spans="2:2">
      <c r="B1529" s="62"/>
    </row>
    <row r="1530" spans="2:2">
      <c r="B1530" s="62"/>
    </row>
    <row r="1531" spans="2:2">
      <c r="B1531" s="62"/>
    </row>
    <row r="1532" spans="2:2">
      <c r="B1532" s="62"/>
    </row>
    <row r="1533" spans="2:2">
      <c r="B1533" s="62"/>
    </row>
    <row r="1534" spans="2:2">
      <c r="B1534" s="62"/>
    </row>
    <row r="1535" spans="2:2">
      <c r="B1535" s="62"/>
    </row>
    <row r="1536" spans="2:2">
      <c r="B1536" s="62"/>
    </row>
    <row r="1537" spans="2:2">
      <c r="B1537" s="62"/>
    </row>
    <row r="1538" spans="2:2">
      <c r="B1538" s="62"/>
    </row>
    <row r="1539" spans="2:2">
      <c r="B1539" s="62"/>
    </row>
    <row r="1540" spans="2:2">
      <c r="B1540" s="62"/>
    </row>
    <row r="1541" spans="2:2">
      <c r="B1541" s="62"/>
    </row>
    <row r="1542" spans="2:2">
      <c r="B1542" s="62"/>
    </row>
    <row r="1543" spans="2:2">
      <c r="B1543" s="62"/>
    </row>
    <row r="1544" spans="2:2">
      <c r="B1544" s="62"/>
    </row>
    <row r="1545" spans="2:2">
      <c r="B1545" s="62"/>
    </row>
    <row r="1546" spans="2:2">
      <c r="B1546" s="62"/>
    </row>
    <row r="1547" spans="2:2">
      <c r="B1547" s="62"/>
    </row>
    <row r="1548" spans="2:2">
      <c r="B1548" s="62"/>
    </row>
    <row r="1549" spans="2:2">
      <c r="B1549" s="62"/>
    </row>
    <row r="1551" spans="2:2">
      <c r="B1551" s="62"/>
    </row>
    <row r="1552" spans="2:2">
      <c r="B1552" s="62"/>
    </row>
    <row r="1553" spans="2:2">
      <c r="B1553" s="62"/>
    </row>
    <row r="1554" spans="2:2">
      <c r="B1554" s="62"/>
    </row>
    <row r="1555" spans="2:2">
      <c r="B1555" s="62"/>
    </row>
    <row r="1556" spans="2:2">
      <c r="B1556" s="62"/>
    </row>
    <row r="1558" spans="2:2">
      <c r="B1558" s="62"/>
    </row>
    <row r="1559" spans="2:2">
      <c r="B1559" s="62"/>
    </row>
    <row r="1560" spans="2:2">
      <c r="B1560" s="62"/>
    </row>
    <row r="1561" spans="2:2">
      <c r="B1561" s="62"/>
    </row>
    <row r="1563" spans="2:2">
      <c r="B1563" s="62"/>
    </row>
    <row r="1564" spans="2:2">
      <c r="B1564" s="62"/>
    </row>
    <row r="1565" spans="2:2">
      <c r="B1565" s="62"/>
    </row>
    <row r="1567" spans="2:2">
      <c r="B1567" s="62"/>
    </row>
    <row r="1568" spans="2:2">
      <c r="B1568" s="62"/>
    </row>
    <row r="1569" spans="2:2">
      <c r="B1569" s="62"/>
    </row>
    <row r="1570" spans="2:2">
      <c r="B1570" s="62"/>
    </row>
    <row r="1571" spans="2:2">
      <c r="B1571" s="62"/>
    </row>
    <row r="1572" spans="2:2">
      <c r="B1572" s="62"/>
    </row>
    <row r="1573" spans="2:2">
      <c r="B1573" s="62"/>
    </row>
    <row r="1575" spans="2:2">
      <c r="B1575" s="62"/>
    </row>
    <row r="1576" spans="2:2">
      <c r="B1576" s="62"/>
    </row>
    <row r="1577" spans="2:2">
      <c r="B1577" s="62"/>
    </row>
    <row r="1578" spans="2:2">
      <c r="B1578" s="62"/>
    </row>
    <row r="1579" spans="2:2">
      <c r="B1579" s="62"/>
    </row>
    <row r="1580" spans="2:2">
      <c r="B1580" s="62"/>
    </row>
    <row r="1581" spans="2:2">
      <c r="B1581" s="62"/>
    </row>
    <row r="1582" spans="2:2">
      <c r="B1582" s="62"/>
    </row>
    <row r="1583" spans="2:2">
      <c r="B1583" s="62"/>
    </row>
    <row r="1584" spans="2:2">
      <c r="B1584" s="62"/>
    </row>
    <row r="1585" spans="2:2">
      <c r="B1585" s="62"/>
    </row>
    <row r="1586" spans="2:2">
      <c r="B1586" s="62"/>
    </row>
    <row r="1587" spans="2:2">
      <c r="B1587" s="62"/>
    </row>
    <row r="1590" spans="2:2">
      <c r="B1590" s="62"/>
    </row>
    <row r="1592" spans="2:2">
      <c r="B1592" s="62"/>
    </row>
    <row r="1593" spans="2:2">
      <c r="B1593" s="62"/>
    </row>
    <row r="1594" spans="2:2">
      <c r="B1594" s="62"/>
    </row>
    <row r="1595" spans="2:2">
      <c r="B1595" s="62"/>
    </row>
    <row r="1596" spans="2:2">
      <c r="B1596" s="62"/>
    </row>
    <row r="1597" spans="2:2">
      <c r="B1597" s="62"/>
    </row>
    <row r="1598" spans="2:2">
      <c r="B1598" s="62"/>
    </row>
    <row r="1599" spans="2:2">
      <c r="B1599" s="62"/>
    </row>
    <row r="1600" spans="2:2">
      <c r="B1600" s="62"/>
    </row>
    <row r="1601" spans="2:2">
      <c r="B1601" s="62"/>
    </row>
    <row r="1602" spans="2:2">
      <c r="B1602" s="62"/>
    </row>
    <row r="1603" spans="2:2">
      <c r="B1603" s="62"/>
    </row>
    <row r="1604" spans="2:2">
      <c r="B1604" s="62"/>
    </row>
    <row r="1605" spans="2:2">
      <c r="B1605" s="62"/>
    </row>
    <row r="1606" spans="2:2">
      <c r="B1606" s="62"/>
    </row>
    <row r="1607" spans="2:2">
      <c r="B1607" s="62"/>
    </row>
    <row r="1608" spans="2:2">
      <c r="B1608" s="62"/>
    </row>
    <row r="1609" spans="2:2">
      <c r="B1609" s="62"/>
    </row>
    <row r="1610" spans="2:2">
      <c r="B1610" s="62"/>
    </row>
    <row r="1612" spans="2:2">
      <c r="B1612" s="62"/>
    </row>
    <row r="1613" spans="2:2">
      <c r="B1613" s="62"/>
    </row>
    <row r="1614" spans="2:2">
      <c r="B1614" s="62"/>
    </row>
    <row r="1615" spans="2:2">
      <c r="B1615" s="62"/>
    </row>
    <row r="1616" spans="2:2">
      <c r="B1616" s="62"/>
    </row>
  </sheetData>
  <hyperlinks>
    <hyperlink ref="A5" r:id="rId1" display="mailto:biblrub@mail.ru"/>
    <hyperlink ref="A74" r:id="rId2" display="mailto:zav_spo@mail.ru"/>
    <hyperlink ref="A76" r:id="rId3" display="mailto:schyskoe@yandex.ru"/>
    <hyperlink ref="A85" r:id="rId4"/>
    <hyperlink ref="A100" r:id="rId5" display="mailto:gruzentseva@mail.ru"/>
    <hyperlink ref="A105" r:id="rId6" display="mailto:kor@irigs.irk.ru"/>
    <hyperlink ref="A122" r:id="rId7" display="mailto:l.kardymon@mail.ru"/>
    <hyperlink ref="A141" r:id="rId8" display="mailto:firstmednogorsk@mail.ru"/>
    <hyperlink ref="A152" r:id="rId9" display="mailto:super.ivani13@yandex.ru"/>
    <hyperlink ref="A171" r:id="rId10" display="mailto:kuzmenko@tppkuban.ru"/>
    <hyperlink ref="A188" r:id="rId11" display="https://e.mail.ru/compose/?mailto=mailto%3ametodkaz@yandex.ru"/>
    <hyperlink ref="A191" r:id="rId12" display="mailto:Ato-irina@mail.ru"/>
    <hyperlink ref="A192" r:id="rId13" display="mailto:Yulcha_89@mail.ru"/>
    <hyperlink ref="A194" r:id="rId14" display="mailto:mouigarka@mail.ru"/>
    <hyperlink ref="A206" r:id="rId15"/>
    <hyperlink ref="A210" r:id="rId16" display="mailto:selyanina.vera@mail.ru"/>
    <hyperlink ref="A212" r:id="rId17" display="mailto:elena_zashitnoe@mail.ru"/>
    <hyperlink ref="A218" r:id="rId18" display="mailto:sotnicowo@yandex.ru"/>
    <hyperlink ref="A230" r:id="rId19" display="mailto:buzyakova@rambler.ru"/>
    <hyperlink ref="A247" r:id="rId20" display="mailto:zoriniv1985@gmail.com"/>
    <hyperlink ref="A248" r:id="rId21" display="mailto:malinkalac@gmail.com"/>
    <hyperlink ref="A250" r:id="rId22" display="mailto:eshkovjke@gmail.com"/>
    <hyperlink ref="A271" r:id="rId23"/>
    <hyperlink ref="A280" r:id="rId24" display="mailto:orud.sch@gmail.com"/>
    <hyperlink ref="A322" r:id="rId25" display="mailto:demyansk_sec_sch@mail.ru"/>
    <hyperlink ref="A323" r:id="rId26" display="mailto:lavrovo_2005@mail.ru"/>
    <hyperlink ref="A324" r:id="rId27" display="mailto:lychkovoschool2016@yandex.ru"/>
    <hyperlink ref="A325" r:id="rId28" display="mailto:yamnik@yandex.ru"/>
    <hyperlink ref="A329" r:id="rId29" display="mailto:zanina1976@gmail.com"/>
    <hyperlink ref="A330" r:id="rId30" display="mailto:zubovka_tat@mail.ru"/>
    <hyperlink ref="A387" r:id="rId31" display="mailto:zavuch_nsk@mail.ru"/>
    <hyperlink ref="A481" r:id="rId32" display="mailto:begir74@gmail.com"/>
    <hyperlink ref="A484" r:id="rId33" display="mailto:Yan-geo@bk.ru"/>
    <hyperlink ref="A485" r:id="rId34"/>
    <hyperlink ref="A490" r:id="rId35"/>
    <hyperlink ref="A590" r:id="rId36" display="mailto:tyva_school_180@mail.ru"/>
    <hyperlink ref="A591" r:id="rId37" display="mailto:balchar.anna@mail.ru"/>
    <hyperlink ref="A608" r:id="rId38" display="mailto:svetlana_chakina@mail.ru"/>
    <hyperlink ref="A611" r:id="rId39"/>
    <hyperlink ref="A613" r:id="rId40" location="search?scope=hdr_to&amp;request=e.perlova%40yandex.ru&amp;fid=4"/>
    <hyperlink ref="A684" r:id="rId41" display="mailto:moubogsc@mail.ru"/>
    <hyperlink ref="A701" r:id="rId42" display="mailto:rech_n_i@school655.ru"/>
    <hyperlink ref="A703" r:id="rId43" display="mailto:stpetergof-lib@yandex.ru"/>
    <hyperlink ref="A707" r:id="rId44" display="mailto:s427@ya.ru"/>
    <hyperlink ref="A762" r:id="rId45" display="mailto:oth1959@mail.ru"/>
    <hyperlink ref="A765" r:id="rId46" display="mailto:adm@шк8.рф"/>
    <hyperlink ref="A766" r:id="rId47" display="mailto:mousosh11@list.ru"/>
    <hyperlink ref="A767" r:id="rId48" display="mailto:school92007@mail.ru"/>
    <hyperlink ref="A768" r:id="rId49" display="mailto:603101@inbox.ru"/>
    <hyperlink ref="A769" r:id="rId50" display="mailto:603111@mail.ru"/>
    <hyperlink ref="A770" r:id="rId51" display="mailto:MOY_SOH_N15@mail.ru"/>
    <hyperlink ref="A771" r:id="rId52" display="mailto:azischool@mail.ru"/>
    <hyperlink ref="A772" r:id="rId53" display="mailto:turizmnt@mail.ru"/>
    <hyperlink ref="A799" r:id="rId54" display="mailto:tatyana5162@yandex.ru"/>
    <hyperlink ref="A811" r:id="rId55" display="mailto:bondschool@yandex.ru"/>
    <hyperlink ref="A853" r:id="rId56" display="mailto:elena-nagovie@rambler.ru"/>
    <hyperlink ref="A854" r:id="rId57" display="mailto:irinka14.08@mail.ru"/>
    <hyperlink ref="A894" r:id="rId58" display="mailto:marina.stypnikova.75@gmail.com"/>
    <hyperlink ref="A901" r:id="rId59" display="mailto:chebanenko.tatyana@mail.ru"/>
    <hyperlink ref="A902" r:id="rId60" display="mailto:school8ishim@mail.ru"/>
    <hyperlink ref="A903" r:id="rId61" display="mailto:school-91@mail.ru"/>
    <hyperlink ref="A925" r:id="rId62" display="mailto:geofak54@yandex.ru"/>
    <hyperlink ref="A948" r:id="rId63" display="mailto:alla.akhmietova@mail.ru"/>
    <hyperlink ref="A950" r:id="rId64" display="mailto:zulfiya_batrshin@mail.ru"/>
    <hyperlink ref="A14" r:id="rId65"/>
    <hyperlink ref="A134" r:id="rId66"/>
    <hyperlink ref="A744" r:id="rId67"/>
    <hyperlink ref="A750" r:id="rId68"/>
    <hyperlink ref="A15" r:id="rId69"/>
    <hyperlink ref="A87" r:id="rId70"/>
    <hyperlink ref="A374" r:id="rId71"/>
    <hyperlink ref="A862" r:id="rId72"/>
    <hyperlink ref="B5" r:id="rId73" display="mailto:biblrub@mail.ru"/>
    <hyperlink ref="B12" r:id="rId74" display="mailto:khingan-press@mail.ru"/>
    <hyperlink ref="B74" r:id="rId75" display="mailto:zav_spo@mail.ru"/>
    <hyperlink ref="B76" r:id="rId76" display="mailto:schyskoe@yandex.ru"/>
    <hyperlink ref="B85" r:id="rId77"/>
    <hyperlink ref="B100" r:id="rId78" display="mailto:gruzentseva@mail.ru"/>
    <hyperlink ref="B105" r:id="rId79" display="mailto:kor@irigs.irk.ru"/>
    <hyperlink ref="B122" r:id="rId80" display="mailto:l.kardymon@mail.ru"/>
    <hyperlink ref="B141" r:id="rId81" display="mailto:firstmednogorsk@mail.ru"/>
    <hyperlink ref="B152" r:id="rId82" display="mailto:super.ivani13@yandex.ru"/>
    <hyperlink ref="B171" r:id="rId83" display="mailto:kuzmenko@tppkuban.ru"/>
    <hyperlink ref="B188" r:id="rId84" display="https://e.mail.ru/compose/?mailto=mailto%3ametodkaz@yandex.ru"/>
    <hyperlink ref="B191" r:id="rId85" display="mailto:Ato-irina@mail.ru"/>
    <hyperlink ref="B192" r:id="rId86" display="mailto:Yulcha_89@mail.ru"/>
    <hyperlink ref="B194" r:id="rId87" display="mailto:mouigarka@mail.ru"/>
    <hyperlink ref="B206" r:id="rId88"/>
    <hyperlink ref="B210" r:id="rId89" display="mailto:selyanina.vera@mail.ru"/>
    <hyperlink ref="B212" r:id="rId90" display="mailto:elena_zashitnoe@mail.ru"/>
    <hyperlink ref="B218" r:id="rId91" display="mailto:sotnicowo@yandex.ru"/>
    <hyperlink ref="B230" r:id="rId92" display="buzyakova@rambler.ru&quot;;&quot;buzyakova@rambler.ru&quot;)"/>
    <hyperlink ref="B247" r:id="rId93" display="mailto:zoriniv1985@gmail.com"/>
    <hyperlink ref="B248" r:id="rId94" display="mailto:malinkalac@gmail.com"/>
    <hyperlink ref="B250" r:id="rId95" display="mailto:eshkovjke@gmail.com"/>
    <hyperlink ref="B271" r:id="rId96"/>
    <hyperlink ref="B276" r:id="rId97" display="mailto:helenstyle32@gmail.com"/>
    <hyperlink ref="B280" r:id="rId98" display="mailto:orud.sch@gmail.com"/>
    <hyperlink ref="B322" r:id="rId99" display="mailto:demyansk_sec_sch@mail.ru"/>
    <hyperlink ref="B323" r:id="rId100" display="mailto:lavrovo_2005@mail.ru"/>
    <hyperlink ref="B324" r:id="rId101" display="mailto:lychkovoschool2016@yandex.ru"/>
    <hyperlink ref="B325" r:id="rId102" display="mailto:yamnik@yandex.ru"/>
    <hyperlink ref="B329" r:id="rId103" display="mailto:zanina1976@gmail.com"/>
    <hyperlink ref="B330" r:id="rId104" display="mailto:zubovka_tat@mail.ru"/>
    <hyperlink ref="B387" r:id="rId105" display="mailto:zavuch_nsk@mail.ru"/>
    <hyperlink ref="B481" r:id="rId106" display="mailto:begir74@gmail.com"/>
    <hyperlink ref="B484" r:id="rId107" display="mailto:Yan-geo@bk.ru"/>
    <hyperlink ref="B485" r:id="rId108"/>
    <hyperlink ref="B490" r:id="rId109"/>
    <hyperlink ref="B590" r:id="rId110" display="mailto:tyva_school_180@mail.ru"/>
    <hyperlink ref="B591" r:id="rId111" display="mailto:balchar.anna@mail.ru"/>
    <hyperlink ref="B608" r:id="rId112" display="mailto:svetlana_chakina@mail.ru"/>
    <hyperlink ref="B611" r:id="rId113"/>
    <hyperlink ref="B613" r:id="rId114" location="search?scope=hdr_to&amp;request=e.perlova%40yandex.ru&amp;fid=4"/>
    <hyperlink ref="B684" r:id="rId115" display="mailto:moubogsc@mail.ru"/>
    <hyperlink ref="B701" r:id="rId116" display="mailto:rech_n_i@school655.ru"/>
    <hyperlink ref="B703" r:id="rId117" display="mailto:stpetergof-lib@yandex.ru"/>
    <hyperlink ref="B707" r:id="rId118" display="mailto:s427@ya.ru"/>
    <hyperlink ref="B762" r:id="rId119" display="mailto:oth1959@mail.ru"/>
    <hyperlink ref="B766" r:id="rId120" display="mailto:mousosh11@list.ru"/>
    <hyperlink ref="B767" r:id="rId121" display="mailto:school92007@mail.ru"/>
    <hyperlink ref="B768" r:id="rId122" display="mailto:603101@inbox.ru"/>
    <hyperlink ref="B769" r:id="rId123" display="mailto:603111@mail.ru"/>
    <hyperlink ref="B770" r:id="rId124" display="mailto:MOY_SOH_N15@mail.ru"/>
    <hyperlink ref="B771" r:id="rId125"/>
    <hyperlink ref="B772" r:id="rId126" display="mailto:turizmnt@mail.ru"/>
    <hyperlink ref="B799" r:id="rId127" display="mailto:tatyana5162@yandex.ru"/>
    <hyperlink ref="B811" r:id="rId128" display="mailto:bondschool@yandex.ru"/>
    <hyperlink ref="B853" r:id="rId129" display="mailto:elena-nagovie@rambler.ru"/>
    <hyperlink ref="B854" r:id="rId130" display="mailto:irinka14.08@mail.ru"/>
    <hyperlink ref="B894" r:id="rId131" display="mailto:marina.stypnikova.75@gmail.com"/>
    <hyperlink ref="B901" r:id="rId132" display="mailto:chebanenko.tatyana@mail.ru"/>
    <hyperlink ref="B902" r:id="rId133" display="mailto:school8ishim@mail.ru"/>
    <hyperlink ref="B903" r:id="rId134" display="mailto:school-91@mail.ru"/>
    <hyperlink ref="B925" r:id="rId135" display="mailto:geofak54@yandex.ru"/>
    <hyperlink ref="B948" r:id="rId136" display="mailto:alla.akhmietova@mail.ru"/>
    <hyperlink ref="B950" r:id="rId137" display="mailto:zulfiya_batrshin@mail.ru"/>
    <hyperlink ref="B28" r:id="rId138"/>
    <hyperlink ref="B180" r:id="rId139"/>
    <hyperlink ref="B291" r:id="rId140"/>
    <hyperlink ref="B374" r:id="rId141"/>
    <hyperlink ref="B489" r:id="rId142"/>
    <hyperlink ref="B512" r:id="rId143"/>
    <hyperlink ref="B603" r:id="rId144"/>
    <hyperlink ref="B604" r:id="rId145"/>
    <hyperlink ref="B632" r:id="rId146"/>
    <hyperlink ref="B734" r:id="rId147"/>
    <hyperlink ref="B741" r:id="rId148"/>
    <hyperlink ref="B757" r:id="rId149"/>
    <hyperlink ref="B870" r:id="rId150"/>
    <hyperlink ref="B886" r:id="rId151"/>
    <hyperlink ref="B750" r:id="rId152"/>
    <hyperlink ref="B1014" r:id="rId153"/>
    <hyperlink ref="B14" r:id="rId154"/>
    <hyperlink ref="B544" r:id="rId155"/>
    <hyperlink ref="B227" r:id="rId156"/>
    <hyperlink ref="B29" r:id="rId157"/>
    <hyperlink ref="B423" r:id="rId158"/>
    <hyperlink ref="B466" r:id="rId159"/>
    <hyperlink ref="B220" r:id="rId160"/>
    <hyperlink ref="B124" r:id="rId161"/>
    <hyperlink ref="B959" r:id="rId162"/>
    <hyperlink ref="B1007" r:id="rId163"/>
    <hyperlink ref="B1026" r:id="rId164"/>
    <hyperlink ref="B765" r:id="rId165"/>
    <hyperlink ref="B687" r:id="rId166"/>
    <hyperlink ref="B692" r:id="rId167"/>
    <hyperlink ref="B862" r:id="rId168"/>
    <hyperlink ref="A251" r:id="rId169" display="mailto:eshkovjke@gmail.com"/>
    <hyperlink ref="A683" r:id="rId170" display="mailto:elena-22s@mail.ru"/>
    <hyperlink ref="A691" r:id="rId171" display="mailto:Mar050278@yandex.ru"/>
    <hyperlink ref="A751" r:id="rId172" display="mailto:centr_o@mail.ru"/>
    <hyperlink ref="A773" r:id="rId173" display="mailto:turizmnt@mail.ru"/>
    <hyperlink ref="B251" r:id="rId174" display="mailto:eshkovjke@gmail.com"/>
    <hyperlink ref="B683" r:id="rId175" display="mailto:elena-22s@mail.ru"/>
    <hyperlink ref="B691" r:id="rId176" display="mailto:Mar050278@yandex.ru"/>
    <hyperlink ref="B751" r:id="rId177" display="mailto:centr_o@mail.ru"/>
    <hyperlink ref="B773" r:id="rId178" display="mailto:turizmnt@mail.ru"/>
  </hyperlinks>
  <pageMargins left="0.7" right="0.7" top="0.75" bottom="0.75" header="0.3" footer="0.3"/>
  <pageSetup paperSize="9" orientation="portrait" r:id="rId17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Пекуровская Эллина Александровна</dc:creator>
  <cp:lastModifiedBy>Маслова Ирина Сергеевна</cp:lastModifiedBy>
  <dcterms:created xsi:type="dcterms:W3CDTF">2016-11-16T17:11:54Z</dcterms:created>
  <dcterms:modified xsi:type="dcterms:W3CDTF">2016-11-18T13:40:20Z</dcterms:modified>
</cp:coreProperties>
</file>